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ONA6\busho\会員部\会員組織担当\96_会員サービス事業\会員士業検索サイト\14_各年度対応\2020年度\登録フォーム修正\修正後(2021年5月)\"/>
    </mc:Choice>
  </mc:AlternateContent>
  <workbookProtection workbookAlgorithmName="SHA-512" workbookHashValue="yfhY+VnxpSEm4eqAMW/HdrUz9IczleSZ4uw7Q1YKfHLAPBJ7LLYde+ioVjlHt76MPKui7WUZf+ZIR+7QQM203w==" workbookSaltValue="YpZuDCq42MzySWXsNyYCzQ==" workbookSpinCount="100000" lockStructure="1"/>
  <bookViews>
    <workbookView xWindow="0" yWindow="0" windowWidth="15570" windowHeight="7950"/>
  </bookViews>
  <sheets>
    <sheet name="Sheet1" sheetId="1" r:id="rId1"/>
    <sheet name="CSV事前用" sheetId="2" state="hidden" r:id="rId2"/>
    <sheet name="CSV投入用" sheetId="4" state="hidden" r:id="rId3"/>
    <sheet name="リマインドメール用" sheetId="3" state="hidden" r:id="rId4"/>
  </sheets>
  <definedNames>
    <definedName name="_xlnm.Print_Area" localSheetId="1">CSV事前用!$A$1:$CA$112</definedName>
    <definedName name="_xlnm.Print_Area" localSheetId="0">Sheet1!$A$1:$X$36</definedName>
    <definedName name="割引">#REF!</definedName>
    <definedName name="割引額">#REF!</definedName>
    <definedName name="公認会計士">Sheet1!$AE$3:$AE$9</definedName>
    <definedName name="行政書士">Sheet1!$AD$3:$AD$14</definedName>
    <definedName name="司法書士">Sheet1!$AF$3:$AF$11</definedName>
    <definedName name="士業">Sheet1!$AD$2:$AM$2</definedName>
    <definedName name="社会保険労務士">Sheet1!$AG$3:$AG$17</definedName>
    <definedName name="税理士">Sheet1!$AH$3:$AH$17</definedName>
    <definedName name="中小企業診断士">Sheet1!$AI$3:$AI$8</definedName>
    <definedName name="土地家屋調査士">Sheet1!$AJ$3:$AJ$6</definedName>
    <definedName name="不動産鑑定士">Sheet1!$AK$3:$AK$11</definedName>
    <definedName name="弁護士">Sheet1!$AL$3:$AL$13</definedName>
    <definedName name="弁理士">Sheet1!$AM$3:$AM$9</definedName>
  </definedNames>
  <calcPr calcId="152511"/>
</workbook>
</file>

<file path=xl/calcChain.xml><?xml version="1.0" encoding="utf-8"?>
<calcChain xmlns="http://schemas.openxmlformats.org/spreadsheetml/2006/main">
  <c r="AO3" i="2" l="1"/>
  <c r="AC3" i="2" l="1"/>
  <c r="AB3" i="2"/>
  <c r="AA3" i="2"/>
  <c r="Z3" i="2"/>
  <c r="Y3" i="2"/>
  <c r="U3" i="3" l="1"/>
  <c r="U3" i="4"/>
  <c r="V3" i="3"/>
  <c r="V3" i="4"/>
  <c r="W3" i="3"/>
  <c r="W3" i="4"/>
  <c r="T3" i="3"/>
  <c r="T3" i="4"/>
  <c r="BT3" i="2"/>
  <c r="D3" i="2" l="1"/>
  <c r="C3" i="2"/>
  <c r="BD3" i="2"/>
  <c r="BE3" i="2" s="1"/>
  <c r="AQ3" i="2"/>
  <c r="AR3" i="2" s="1"/>
  <c r="AH3" i="2"/>
  <c r="AL3" i="2" s="1"/>
  <c r="AD3" i="2"/>
  <c r="AE3" i="2" s="1"/>
  <c r="O3" i="2"/>
  <c r="B3" i="2"/>
  <c r="A3" i="2"/>
  <c r="Q3" i="2" l="1"/>
  <c r="T3" i="2"/>
  <c r="U3" i="2" s="1"/>
  <c r="Y2" i="1"/>
  <c r="AW3" i="3" l="1"/>
  <c r="B3" i="3"/>
  <c r="C3" i="4"/>
  <c r="E3" i="2"/>
  <c r="D3" i="4" s="1"/>
  <c r="F3" i="2"/>
  <c r="E3" i="3" s="1"/>
  <c r="G3" i="2"/>
  <c r="H3" i="2" s="1"/>
  <c r="F3" i="4" s="1"/>
  <c r="J3" i="2"/>
  <c r="L3" i="2"/>
  <c r="H3" i="3" s="1"/>
  <c r="M3" i="2"/>
  <c r="I3" i="3" s="1"/>
  <c r="N3" i="2"/>
  <c r="K3" i="3" s="1"/>
  <c r="K3" i="4"/>
  <c r="L3" i="4"/>
  <c r="R3" i="2"/>
  <c r="N3" i="3" s="1"/>
  <c r="S3" i="2"/>
  <c r="N3" i="4" s="1"/>
  <c r="O3" i="4"/>
  <c r="V3" i="2"/>
  <c r="P3" i="4" s="1"/>
  <c r="W3" i="2"/>
  <c r="Q3" i="4" s="1"/>
  <c r="X3" i="2"/>
  <c r="A3" i="3" s="1"/>
  <c r="S3" i="3"/>
  <c r="X3" i="3"/>
  <c r="AF3" i="2"/>
  <c r="Y3" i="3" s="1"/>
  <c r="AG3" i="2"/>
  <c r="Z3" i="3" s="1"/>
  <c r="AI3" i="2"/>
  <c r="AM3" i="2" s="1"/>
  <c r="AJ3" i="2"/>
  <c r="AN3" i="2" s="1"/>
  <c r="AK3" i="2"/>
  <c r="AE3" i="3"/>
  <c r="AS3" i="2"/>
  <c r="AF3" i="3" s="1"/>
  <c r="AT3" i="2"/>
  <c r="AG3" i="3" s="1"/>
  <c r="AU3" i="2"/>
  <c r="AY3" i="2" s="1"/>
  <c r="AV3" i="2"/>
  <c r="AZ3" i="2" s="1"/>
  <c r="AW3" i="2"/>
  <c r="BA3" i="2" s="1"/>
  <c r="AX3" i="2"/>
  <c r="BB3" i="2" s="1"/>
  <c r="AB3" i="4"/>
  <c r="BF3" i="2"/>
  <c r="AM3" i="3" s="1"/>
  <c r="BG3" i="2"/>
  <c r="AN3" i="3" s="1"/>
  <c r="BH3" i="2"/>
  <c r="BL3" i="2" s="1"/>
  <c r="BI3" i="2"/>
  <c r="BM3" i="2" s="1"/>
  <c r="BJ3" i="2"/>
  <c r="BN3" i="2" s="1"/>
  <c r="BK3" i="2"/>
  <c r="BO3" i="2" s="1"/>
  <c r="BS3" i="2"/>
  <c r="AU3" i="3" s="1"/>
  <c r="AF3" i="4"/>
  <c r="BU3" i="2"/>
  <c r="AS3" i="3" s="1"/>
  <c r="BW3" i="2"/>
  <c r="AT3" i="3" s="1"/>
  <c r="A3" i="4"/>
  <c r="Y3" i="1"/>
  <c r="M8" i="1" s="1"/>
  <c r="M3" i="3"/>
  <c r="S3" i="4" l="1"/>
  <c r="I3" i="4"/>
  <c r="K3" i="2"/>
  <c r="G3" i="4" s="1"/>
  <c r="E3" i="4"/>
  <c r="BZ3" i="2"/>
  <c r="AH3" i="4" s="1"/>
  <c r="AR3" i="3"/>
  <c r="AQ3" i="3"/>
  <c r="AP3" i="3"/>
  <c r="AK3" i="3"/>
  <c r="AH3" i="3"/>
  <c r="AP3" i="2"/>
  <c r="Y3" i="4" s="1"/>
  <c r="O3" i="3"/>
  <c r="AO3" i="3"/>
  <c r="AI3" i="3"/>
  <c r="J3" i="3"/>
  <c r="B3" i="4"/>
  <c r="AC3" i="3"/>
  <c r="AA3" i="3"/>
  <c r="P3" i="3"/>
  <c r="R3" i="4"/>
  <c r="Z3" i="4"/>
  <c r="R3" i="3"/>
  <c r="BV3" i="2"/>
  <c r="AG3" i="4" s="1"/>
  <c r="AV3" i="3"/>
  <c r="L3" i="3"/>
  <c r="D3" i="3"/>
  <c r="I3" i="2"/>
  <c r="G3" i="3" s="1"/>
  <c r="Q3" i="3"/>
  <c r="M3" i="4"/>
  <c r="H3" i="4"/>
  <c r="X3" i="4"/>
  <c r="AJ3" i="3"/>
  <c r="BQ3" i="2"/>
  <c r="BR3" i="2" s="1"/>
  <c r="AD3" i="4" s="1"/>
  <c r="AE3" i="4"/>
  <c r="AD3" i="3"/>
  <c r="J3" i="4"/>
  <c r="AL3" i="3"/>
  <c r="AB3" i="3"/>
  <c r="C3" i="3"/>
  <c r="F3" i="3"/>
  <c r="BP3" i="2" l="1"/>
  <c r="AC3" i="4" s="1"/>
  <c r="BC3" i="2"/>
  <c r="AA3" i="4" s="1"/>
</calcChain>
</file>

<file path=xl/sharedStrings.xml><?xml version="1.0" encoding="utf-8"?>
<sst xmlns="http://schemas.openxmlformats.org/spreadsheetml/2006/main" count="803" uniqueCount="665">
  <si>
    <t>フリガナ</t>
  </si>
  <si>
    <t>役職</t>
  </si>
  <si>
    <t>最寄駅</t>
  </si>
  <si>
    <t>ＴＥＬ</t>
  </si>
  <si>
    <t>Ｅ－Mail</t>
  </si>
  <si>
    <t>資格名</t>
  </si>
  <si>
    <t>所属職能団体</t>
  </si>
  <si>
    <t>登録者
氏名</t>
    <phoneticPr fontId="2"/>
  </si>
  <si>
    <t>相談主が大阪商工会議所会員の場合、</t>
    <phoneticPr fontId="2"/>
  </si>
  <si>
    <t>＜事務局処理欄＞</t>
    <phoneticPr fontId="2"/>
  </si>
  <si>
    <t>受付日</t>
    <rPh sb="0" eb="2">
      <t>ウケツケ</t>
    </rPh>
    <rPh sb="2" eb="3">
      <t>ビ</t>
    </rPh>
    <phoneticPr fontId="2"/>
  </si>
  <si>
    <t>申込番号</t>
    <rPh sb="0" eb="2">
      <t>モウシコミ</t>
    </rPh>
    <rPh sb="2" eb="4">
      <t>バンゴウ</t>
    </rPh>
    <phoneticPr fontId="2"/>
  </si>
  <si>
    <t>担当者</t>
    <rPh sb="0" eb="3">
      <t>タントウシャ</t>
    </rPh>
    <phoneticPr fontId="2"/>
  </si>
  <si>
    <t>●その他個人情報の取り扱いについては、大阪商工会議所「個人情報保護基本方針」をご参照ください。（当商工会議所ホームページに掲載）</t>
    <phoneticPr fontId="2"/>
  </si>
  <si>
    <t>●本登録申込書にご記入頂きました情報は大阪商工会議所が実施する事業の企画、運営、情報提供に用いることがあります。</t>
    <phoneticPr fontId="2"/>
  </si>
  <si>
    <t>　　　　【非会員の方】</t>
    <rPh sb="5" eb="8">
      <t>ヒカイイン</t>
    </rPh>
    <rPh sb="9" eb="10">
      <t>カタ</t>
    </rPh>
    <phoneticPr fontId="2"/>
  </si>
  <si>
    <t>性別</t>
    <rPh sb="0" eb="2">
      <t>セイベツ</t>
    </rPh>
    <phoneticPr fontId="2"/>
  </si>
  <si>
    <t>一言メッセージ
（全角４０字以内）</t>
    <rPh sb="9" eb="11">
      <t>ゼンカク</t>
    </rPh>
    <phoneticPr fontId="2"/>
  </si>
  <si>
    <r>
      <t>＊</t>
    </r>
    <r>
      <rPr>
        <b/>
        <sz val="10.5"/>
        <color indexed="8"/>
        <rFont val="ＭＳ ゴシック"/>
        <family val="3"/>
        <charset val="128"/>
      </rPr>
      <t>自己ＰＲ
（全角１００字以内）</t>
    </r>
    <rPh sb="7" eb="9">
      <t>ゼンカク</t>
    </rPh>
    <phoneticPr fontId="2"/>
  </si>
  <si>
    <t>行政書士</t>
    <rPh sb="0" eb="2">
      <t>ギョウセイ</t>
    </rPh>
    <rPh sb="2" eb="4">
      <t>ショシ</t>
    </rPh>
    <phoneticPr fontId="2"/>
  </si>
  <si>
    <t>公認会計士</t>
    <rPh sb="0" eb="2">
      <t>コウニン</t>
    </rPh>
    <rPh sb="2" eb="4">
      <t>カイケイ</t>
    </rPh>
    <rPh sb="4" eb="5">
      <t>シ</t>
    </rPh>
    <phoneticPr fontId="2"/>
  </si>
  <si>
    <t>司法書士</t>
    <rPh sb="0" eb="2">
      <t>シホウ</t>
    </rPh>
    <rPh sb="2" eb="4">
      <t>ショシ</t>
    </rPh>
    <phoneticPr fontId="2"/>
  </si>
  <si>
    <t>社会保険労務士</t>
    <rPh sb="0" eb="2">
      <t>シャカイ</t>
    </rPh>
    <rPh sb="2" eb="4">
      <t>ホケン</t>
    </rPh>
    <rPh sb="4" eb="7">
      <t>ロウムシ</t>
    </rPh>
    <phoneticPr fontId="2"/>
  </si>
  <si>
    <t>税理士</t>
    <rPh sb="0" eb="3">
      <t>ゼイリシ</t>
    </rPh>
    <phoneticPr fontId="2"/>
  </si>
  <si>
    <t>弁護士</t>
    <rPh sb="0" eb="3">
      <t>ベンゴシ</t>
    </rPh>
    <phoneticPr fontId="2"/>
  </si>
  <si>
    <t>弁理士</t>
    <rPh sb="0" eb="3">
      <t>ベンリシ</t>
    </rPh>
    <phoneticPr fontId="2"/>
  </si>
  <si>
    <t>１．会計監査</t>
    <phoneticPr fontId="8"/>
  </si>
  <si>
    <t>１．労務管理コンサル</t>
    <phoneticPr fontId="8"/>
  </si>
  <si>
    <t>１．税務代理・税務書類作成・税務相談</t>
    <phoneticPr fontId="2"/>
  </si>
  <si>
    <t>１．個人の民事・家事事件(①②③除く)</t>
    <rPh sb="2" eb="4">
      <t>コジン</t>
    </rPh>
    <rPh sb="5" eb="7">
      <t>ミンジ</t>
    </rPh>
    <rPh sb="8" eb="10">
      <t>カジ</t>
    </rPh>
    <rPh sb="10" eb="12">
      <t>ジケン</t>
    </rPh>
    <rPh sb="16" eb="17">
      <t>ノゾ</t>
    </rPh>
    <phoneticPr fontId="8"/>
  </si>
  <si>
    <t>１．特許権/実用新案権</t>
    <phoneticPr fontId="8"/>
  </si>
  <si>
    <t>２．企業・事業評価</t>
    <phoneticPr fontId="8"/>
  </si>
  <si>
    <t>２．社会保険・
労働保険の諸手続</t>
    <phoneticPr fontId="8"/>
  </si>
  <si>
    <t>２．事業承継税務</t>
    <phoneticPr fontId="2"/>
  </si>
  <si>
    <t>２．①遺産相続</t>
    <phoneticPr fontId="8"/>
  </si>
  <si>
    <t>２．商標権</t>
    <phoneticPr fontId="8"/>
  </si>
  <si>
    <t>３．産業廃棄物に関する許可申請</t>
    <rPh sb="2" eb="4">
      <t>サンギョウ</t>
    </rPh>
    <rPh sb="4" eb="7">
      <t>ハイキブツ</t>
    </rPh>
    <rPh sb="8" eb="9">
      <t>カン</t>
    </rPh>
    <rPh sb="11" eb="13">
      <t>キョカ</t>
    </rPh>
    <rPh sb="13" eb="15">
      <t>シンセイ</t>
    </rPh>
    <phoneticPr fontId="7"/>
  </si>
  <si>
    <t>３．株式公開支援</t>
    <phoneticPr fontId="8"/>
  </si>
  <si>
    <t>３．簡易裁判所における訴訟代理</t>
    <rPh sb="11" eb="13">
      <t>ソショウ</t>
    </rPh>
    <rPh sb="13" eb="15">
      <t>ダイリ</t>
    </rPh>
    <phoneticPr fontId="8"/>
  </si>
  <si>
    <t>３．助成金・奨励金の手続</t>
    <phoneticPr fontId="8"/>
  </si>
  <si>
    <t>３．会計参与</t>
    <phoneticPr fontId="2"/>
  </si>
  <si>
    <t>３．②離婚問題</t>
    <phoneticPr fontId="8"/>
  </si>
  <si>
    <t>３．特定侵害訴訟</t>
    <phoneticPr fontId="8"/>
  </si>
  <si>
    <t>４．知的資産経営サポート</t>
    <rPh sb="2" eb="4">
      <t>チテキ</t>
    </rPh>
    <rPh sb="4" eb="6">
      <t>シサン</t>
    </rPh>
    <rPh sb="6" eb="8">
      <t>ケイエイ</t>
    </rPh>
    <phoneticPr fontId="7"/>
  </si>
  <si>
    <t>４．財務調査</t>
    <phoneticPr fontId="8"/>
  </si>
  <si>
    <t>４．裁判所・検察庁に提出する書類作成</t>
    <rPh sb="2" eb="5">
      <t>サイバンショ</t>
    </rPh>
    <phoneticPr fontId="8"/>
  </si>
  <si>
    <t>４．労働者派遣業
紹介許可</t>
    <phoneticPr fontId="8"/>
  </si>
  <si>
    <t>４．経営計画等</t>
    <phoneticPr fontId="2"/>
  </si>
  <si>
    <t>４．③債務整理</t>
    <phoneticPr fontId="8"/>
  </si>
  <si>
    <t>４．知的財産権
コンサルティング</t>
    <phoneticPr fontId="8"/>
  </si>
  <si>
    <t>５．相続手続遺言書作成（登記除く）</t>
    <rPh sb="2" eb="4">
      <t>ソウゾク</t>
    </rPh>
    <rPh sb="4" eb="6">
      <t>テツヅ</t>
    </rPh>
    <rPh sb="6" eb="8">
      <t>イゴン</t>
    </rPh>
    <rPh sb="8" eb="9">
      <t>ショ</t>
    </rPh>
    <rPh sb="9" eb="11">
      <t>サクセイ</t>
    </rPh>
    <rPh sb="12" eb="14">
      <t>トウキ</t>
    </rPh>
    <rPh sb="14" eb="15">
      <t>ノゾ</t>
    </rPh>
    <phoneticPr fontId="7"/>
  </si>
  <si>
    <t>５．税務</t>
    <phoneticPr fontId="8"/>
  </si>
  <si>
    <t>５．給与計算事務代行</t>
    <phoneticPr fontId="8"/>
  </si>
  <si>
    <t>５．電子申告</t>
    <phoneticPr fontId="2"/>
  </si>
  <si>
    <t>５．刑事事件</t>
    <phoneticPr fontId="8"/>
  </si>
  <si>
    <t>５．意匠権</t>
    <rPh sb="2" eb="5">
      <t>イショウケン</t>
    </rPh>
    <phoneticPr fontId="8"/>
  </si>
  <si>
    <t>６．会社設立
（登記除く）</t>
    <rPh sb="2" eb="4">
      <t>カイシャ</t>
    </rPh>
    <rPh sb="4" eb="6">
      <t>セツリツ</t>
    </rPh>
    <rPh sb="8" eb="10">
      <t>トウキ</t>
    </rPh>
    <rPh sb="10" eb="11">
      <t>ノゾ</t>
    </rPh>
    <phoneticPr fontId="7"/>
  </si>
  <si>
    <t>６．事業再生</t>
    <phoneticPr fontId="8"/>
  </si>
  <si>
    <t>６．成年後見手続</t>
    <phoneticPr fontId="8"/>
  </si>
  <si>
    <t>６．高齢者雇用対策</t>
    <phoneticPr fontId="8"/>
  </si>
  <si>
    <t>６．医業関係税務</t>
    <phoneticPr fontId="2"/>
  </si>
  <si>
    <t>６．少年事件</t>
    <phoneticPr fontId="8"/>
  </si>
  <si>
    <t>６．著作権</t>
    <rPh sb="2" eb="5">
      <t>チョサクケン</t>
    </rPh>
    <phoneticPr fontId="8"/>
  </si>
  <si>
    <t>７．M&amp;A</t>
    <phoneticPr fontId="8"/>
  </si>
  <si>
    <t>７．就業規則作成</t>
    <phoneticPr fontId="8"/>
  </si>
  <si>
    <t>７．財務書類の作成</t>
    <phoneticPr fontId="2"/>
  </si>
  <si>
    <t>７．知的財産権</t>
    <phoneticPr fontId="8"/>
  </si>
  <si>
    <t>７．外国出願</t>
    <rPh sb="2" eb="4">
      <t>ガイコク</t>
    </rPh>
    <rPh sb="4" eb="6">
      <t>シュツガン</t>
    </rPh>
    <phoneticPr fontId="8"/>
  </si>
  <si>
    <t>８．供託手続</t>
    <phoneticPr fontId="8"/>
  </si>
  <si>
    <t>８．労働安全・衛生</t>
    <phoneticPr fontId="8"/>
  </si>
  <si>
    <t>８．融資相談</t>
    <phoneticPr fontId="2"/>
  </si>
  <si>
    <t>８．会社関係</t>
    <phoneticPr fontId="8"/>
  </si>
  <si>
    <t>９．物流関係許可申請</t>
    <rPh sb="2" eb="4">
      <t>ブツリュウ</t>
    </rPh>
    <rPh sb="4" eb="6">
      <t>カンケイ</t>
    </rPh>
    <rPh sb="6" eb="8">
      <t>キョカ</t>
    </rPh>
    <rPh sb="8" eb="10">
      <t>シンセイ</t>
    </rPh>
    <phoneticPr fontId="7"/>
  </si>
  <si>
    <t>９．債権、動産譲渡登記</t>
    <rPh sb="2" eb="4">
      <t>サイケン</t>
    </rPh>
    <rPh sb="5" eb="7">
      <t>ドウサン</t>
    </rPh>
    <rPh sb="7" eb="9">
      <t>ジョウト</t>
    </rPh>
    <rPh sb="9" eb="11">
      <t>トウキ</t>
    </rPh>
    <phoneticPr fontId="8"/>
  </si>
  <si>
    <t>９．公的年金に関する相談・手続き</t>
    <phoneticPr fontId="8"/>
  </si>
  <si>
    <t>９．資産税（相続・贈与・譲渡所得）</t>
    <phoneticPr fontId="8"/>
  </si>
  <si>
    <t>９．民事事件</t>
    <phoneticPr fontId="8"/>
  </si>
  <si>
    <t>１０．法人（NPO、社会福祉法人等）設立・運営（登記除く）</t>
    <rPh sb="3" eb="5">
      <t>ホウジン</t>
    </rPh>
    <rPh sb="10" eb="12">
      <t>シャカイ</t>
    </rPh>
    <rPh sb="12" eb="14">
      <t>フクシ</t>
    </rPh>
    <rPh sb="14" eb="16">
      <t>ホウジン</t>
    </rPh>
    <rPh sb="16" eb="17">
      <t>トウ</t>
    </rPh>
    <rPh sb="18" eb="20">
      <t>セツリツ</t>
    </rPh>
    <rPh sb="21" eb="23">
      <t>ウンエイ</t>
    </rPh>
    <rPh sb="24" eb="26">
      <t>トウキ</t>
    </rPh>
    <rPh sb="26" eb="27">
      <t>ノゾ</t>
    </rPh>
    <phoneticPr fontId="7"/>
  </si>
  <si>
    <t>１０．メンタルヘルスカウンセリング</t>
    <phoneticPr fontId="8"/>
  </si>
  <si>
    <t>１０．営利法人・医業以外の法人関係税務</t>
    <phoneticPr fontId="2"/>
  </si>
  <si>
    <t>１０．行政訴訟</t>
    <phoneticPr fontId="8"/>
  </si>
  <si>
    <t>１１．農地転用・
境界明示</t>
    <rPh sb="3" eb="5">
      <t>ノウチ</t>
    </rPh>
    <rPh sb="5" eb="7">
      <t>テンヨウ</t>
    </rPh>
    <rPh sb="9" eb="11">
      <t>キョウカイ</t>
    </rPh>
    <rPh sb="11" eb="13">
      <t>メイジ</t>
    </rPh>
    <phoneticPr fontId="7"/>
  </si>
  <si>
    <t>１１．労務経営監査</t>
    <phoneticPr fontId="8"/>
  </si>
  <si>
    <t>１１．記帳代行</t>
    <phoneticPr fontId="2"/>
  </si>
  <si>
    <t>１１．消費者事件</t>
    <phoneticPr fontId="8"/>
  </si>
  <si>
    <t>１２．各種契約書作成</t>
    <rPh sb="3" eb="5">
      <t>カクシュ</t>
    </rPh>
    <rPh sb="5" eb="8">
      <t>ケイヤクショ</t>
    </rPh>
    <rPh sb="8" eb="10">
      <t>サクセイ</t>
    </rPh>
    <phoneticPr fontId="7"/>
  </si>
  <si>
    <t>１２．社員教育・訓練</t>
    <phoneticPr fontId="8"/>
  </si>
  <si>
    <t>１２．創業支援・経営革新支援</t>
    <phoneticPr fontId="8"/>
  </si>
  <si>
    <t>１３．労使トラブル解決</t>
    <phoneticPr fontId="8"/>
  </si>
  <si>
    <t>１３．その他の税務関係書類作成</t>
    <phoneticPr fontId="2"/>
  </si>
  <si>
    <t>１４．女性就業支援</t>
    <phoneticPr fontId="8"/>
  </si>
  <si>
    <t>１４．国際税務</t>
    <phoneticPr fontId="2"/>
  </si>
  <si>
    <t>１５．人事・貸金・退職金制度</t>
    <phoneticPr fontId="8"/>
  </si>
  <si>
    <t>１５．給与計算事務代行</t>
    <phoneticPr fontId="8"/>
  </si>
  <si>
    <t>男</t>
    <rPh sb="0" eb="1">
      <t>オトコ</t>
    </rPh>
    <phoneticPr fontId="2"/>
  </si>
  <si>
    <t>女</t>
    <rPh sb="0" eb="1">
      <t>オンナ</t>
    </rPh>
    <phoneticPr fontId="2"/>
  </si>
  <si>
    <t>する</t>
    <phoneticPr fontId="2"/>
  </si>
  <si>
    <t>しない</t>
    <phoneticPr fontId="2"/>
  </si>
  <si>
    <t>「する」を選択した方
右記より割引額を
選択してください</t>
    <rPh sb="5" eb="7">
      <t>センタク</t>
    </rPh>
    <rPh sb="9" eb="10">
      <t>カタ</t>
    </rPh>
    <rPh sb="20" eb="22">
      <t>センタク</t>
    </rPh>
    <phoneticPr fontId="2"/>
  </si>
  <si>
    <t>円割り引く</t>
    <rPh sb="0" eb="1">
      <t>エン</t>
    </rPh>
    <phoneticPr fontId="2"/>
  </si>
  <si>
    <t>会　員</t>
    <rPh sb="0" eb="1">
      <t>カイ</t>
    </rPh>
    <rPh sb="2" eb="3">
      <t>イン</t>
    </rPh>
    <phoneticPr fontId="2"/>
  </si>
  <si>
    <t>年</t>
    <rPh sb="0" eb="1">
      <t>ネン</t>
    </rPh>
    <phoneticPr fontId="2"/>
  </si>
  <si>
    <t>月</t>
    <rPh sb="0" eb="1">
      <t>ツキ</t>
    </rPh>
    <phoneticPr fontId="2"/>
  </si>
  <si>
    <t>日</t>
    <rPh sb="0" eb="1">
      <t>ニチ</t>
    </rPh>
    <phoneticPr fontId="2"/>
  </si>
  <si>
    <t>西暦</t>
    <phoneticPr fontId="2"/>
  </si>
  <si>
    <t>登録申込書 兼 登録規約同意書</t>
    <phoneticPr fontId="2"/>
  </si>
  <si>
    <t>非会員（大商に入会します）</t>
    <rPh sb="0" eb="3">
      <t>ヒカイイン</t>
    </rPh>
    <rPh sb="4" eb="6">
      <t>ダイショウ</t>
    </rPh>
    <rPh sb="7" eb="9">
      <t>ニュウカイ</t>
    </rPh>
    <phoneticPr fontId="2"/>
  </si>
  <si>
    <t>大商会員向け初回３０分相談料の割引
（右記より選択してください）</t>
    <rPh sb="10" eb="11">
      <t>プン</t>
    </rPh>
    <rPh sb="19" eb="21">
      <t>ウキ</t>
    </rPh>
    <rPh sb="23" eb="25">
      <t>センタク</t>
    </rPh>
    <phoneticPr fontId="2"/>
  </si>
  <si>
    <t>７．帰化申請・入管手続</t>
    <rPh sb="2" eb="4">
      <t>キカ</t>
    </rPh>
    <rPh sb="4" eb="6">
      <t>シンセイ</t>
    </rPh>
    <rPh sb="7" eb="9">
      <t>ニュウカン</t>
    </rPh>
    <rPh sb="9" eb="11">
      <t>テツヅ</t>
    </rPh>
    <phoneticPr fontId="7"/>
  </si>
  <si>
    <t>１．不動産登記（相続、売買、担保権等）</t>
    <rPh sb="8" eb="10">
      <t>ソウゾク</t>
    </rPh>
    <rPh sb="11" eb="13">
      <t>バイバイ</t>
    </rPh>
    <rPh sb="14" eb="17">
      <t>タンポケン</t>
    </rPh>
    <rPh sb="17" eb="18">
      <t>トウ</t>
    </rPh>
    <phoneticPr fontId="8"/>
  </si>
  <si>
    <t>２．企業法務・商業法人登記</t>
    <phoneticPr fontId="8"/>
  </si>
  <si>
    <t>５．債務整理、破産、個人再生手続</t>
    <rPh sb="4" eb="6">
      <t>セイリ</t>
    </rPh>
    <rPh sb="7" eb="9">
      <t>ハサン</t>
    </rPh>
    <rPh sb="10" eb="12">
      <t>コジン</t>
    </rPh>
    <rPh sb="12" eb="14">
      <t>サイセイ</t>
    </rPh>
    <rPh sb="14" eb="16">
      <t>テツヅ</t>
    </rPh>
    <phoneticPr fontId="8"/>
  </si>
  <si>
    <t>７．各種契約書・遺言</t>
    <rPh sb="6" eb="7">
      <t>ショ</t>
    </rPh>
    <phoneticPr fontId="8"/>
  </si>
  <si>
    <t>ビル名</t>
    <rPh sb="2" eb="3">
      <t>メイ</t>
    </rPh>
    <phoneticPr fontId="2"/>
  </si>
  <si>
    <t>　　 〒　→</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</si>
  <si>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</si>
  <si>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</si>
  <si>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</si>
  <si>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</si>
  <si>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</si>
  <si>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</si>
  <si>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</si>
  <si>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</si>
  <si>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</si>
  <si>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</si>
  <si>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</si>
  <si>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</si>
  <si>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</si>
  <si>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</si>
  <si>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</si>
  <si>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</si>
  <si>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</si>
  <si>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</si>
  <si>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</si>
  <si>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</si>
  <si>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</si>
  <si>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</si>
  <si>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</si>
  <si>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</si>
  <si>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</si>
  <si>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</si>
  <si>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</si>
  <si>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</si>
  <si>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</si>
  <si>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</si>
  <si>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</si>
  <si>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</si>
  <si>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</si>
  <si>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</si>
  <si>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</si>
  <si>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</si>
  <si>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</si>
  <si>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</si>
  <si>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</si>
  <si>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</si>
  <si>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</si>
  <si>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</si>
  <si>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</si>
  <si>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</si>
  <si>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</si>
  <si>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</si>
  <si>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</si>
  <si>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申込番号</t>
    <rPh sb="0" eb="2">
      <t>モウシコミ</t>
    </rPh>
    <rPh sb="2" eb="4">
      <t>バンゴウ</t>
    </rPh>
    <phoneticPr fontId="10"/>
  </si>
  <si>
    <t>会員番号</t>
  </si>
  <si>
    <t>姓</t>
  </si>
  <si>
    <t>名</t>
  </si>
  <si>
    <t>姓フリガナ</t>
  </si>
  <si>
    <t>名フリガナ</t>
  </si>
  <si>
    <t xml:space="preserve">生年月日 </t>
  </si>
  <si>
    <t>性別</t>
  </si>
  <si>
    <t xml:space="preserve">事務所名 </t>
  </si>
  <si>
    <t xml:space="preserve">役職名 </t>
  </si>
  <si>
    <t xml:space="preserve">〒 </t>
  </si>
  <si>
    <t>住所（都道府県）</t>
  </si>
  <si>
    <t>住所（市区町村、町名番地）</t>
  </si>
  <si>
    <t>住所（ビル・建物名）</t>
  </si>
  <si>
    <t>最寄り駅</t>
  </si>
  <si>
    <t>所在地（区)</t>
    <rPh sb="4" eb="5">
      <t>ク</t>
    </rPh>
    <phoneticPr fontId="10"/>
  </si>
  <si>
    <t>所在地コード</t>
  </si>
  <si>
    <t xml:space="preserve">TEL </t>
  </si>
  <si>
    <t>FAX</t>
  </si>
  <si>
    <t>E-Mail</t>
  </si>
  <si>
    <t>URL</t>
  </si>
  <si>
    <t>ブログURL</t>
  </si>
  <si>
    <t>取得資格1</t>
  </si>
  <si>
    <t>西暦１</t>
    <rPh sb="0" eb="2">
      <t>セイレキ</t>
    </rPh>
    <phoneticPr fontId="10"/>
  </si>
  <si>
    <t>所属職能団体１</t>
    <rPh sb="0" eb="2">
      <t>ショゾク</t>
    </rPh>
    <rPh sb="2" eb="4">
      <t>ショクノウ</t>
    </rPh>
    <rPh sb="4" eb="6">
      <t>ダンタイ</t>
    </rPh>
    <phoneticPr fontId="10"/>
  </si>
  <si>
    <t>専門分野1</t>
  </si>
  <si>
    <t>取得資格2</t>
  </si>
  <si>
    <t>西暦２</t>
    <rPh sb="0" eb="2">
      <t>セイレキ</t>
    </rPh>
    <phoneticPr fontId="10"/>
  </si>
  <si>
    <t>所属職能団体２</t>
    <rPh sb="0" eb="2">
      <t>ショゾク</t>
    </rPh>
    <rPh sb="2" eb="4">
      <t>ショクノウ</t>
    </rPh>
    <rPh sb="4" eb="6">
      <t>ダンタイ</t>
    </rPh>
    <phoneticPr fontId="10"/>
  </si>
  <si>
    <t>専門分野2</t>
  </si>
  <si>
    <t>取得資格3</t>
  </si>
  <si>
    <t>西暦３</t>
    <rPh sb="0" eb="2">
      <t>セイレキ</t>
    </rPh>
    <phoneticPr fontId="10"/>
  </si>
  <si>
    <t>所属職能団体３</t>
    <rPh sb="0" eb="2">
      <t>ショゾク</t>
    </rPh>
    <rPh sb="2" eb="4">
      <t>ショクノウ</t>
    </rPh>
    <rPh sb="4" eb="6">
      <t>ダンタイ</t>
    </rPh>
    <phoneticPr fontId="10"/>
  </si>
  <si>
    <t>専門分野3</t>
  </si>
  <si>
    <t>取得資格その他</t>
  </si>
  <si>
    <t>メッセージ（４０字）</t>
    <rPh sb="8" eb="9">
      <t>ジ</t>
    </rPh>
    <phoneticPr fontId="10"/>
  </si>
  <si>
    <t>自己PR（１００字）</t>
    <rPh sb="8" eb="9">
      <t>ジ</t>
    </rPh>
    <phoneticPr fontId="10"/>
  </si>
  <si>
    <t>会員優待</t>
  </si>
  <si>
    <t>会員割引額</t>
    <rPh sb="0" eb="2">
      <t>カイイン</t>
    </rPh>
    <rPh sb="2" eb="5">
      <t>ワリビキガク</t>
    </rPh>
    <phoneticPr fontId="10"/>
  </si>
  <si>
    <t>文章１</t>
    <rPh sb="0" eb="2">
      <t>ブンショウ</t>
    </rPh>
    <phoneticPr fontId="10"/>
  </si>
  <si>
    <t>文章２</t>
    <rPh sb="0" eb="2">
      <t>ブンショウ</t>
    </rPh>
    <phoneticPr fontId="10"/>
  </si>
  <si>
    <t>会員優待フリー欄</t>
  </si>
  <si>
    <t>半角数字</t>
  </si>
  <si>
    <t>全角</t>
  </si>
  <si>
    <t>全角カナ</t>
  </si>
  <si>
    <t>YYYY/mm/dd</t>
  </si>
  <si>
    <t>1=男、2=女、0=指定しない</t>
  </si>
  <si>
    <t>半角数字およびハイフン</t>
  </si>
  <si>
    <t>半角英数記号</t>
  </si>
  <si>
    <t>1-行政書士、_x000D_2-公認会計士、_x000D_3-司法書士、_x000D_4-社会保険労務士、_x000D_5-税理士、_x000D_6-中小企業診断士、_x000D_7-土地家屋調査士、_x000D_8-不動産鑑定士、_x000D_9-弁護士、_x000D_10-弁理士</t>
  </si>
  <si>
    <t>分野番号</t>
  </si>
  <si>
    <t>0=なし、1=あり</t>
  </si>
  <si>
    <t>相談主が大阪商工会議所会員の場合、初回３０分相談料から</t>
  </si>
  <si>
    <t xml:space="preserve">円割引き
（割引後の相談料等は士業へ直接お問い合わせください。）
</t>
    <phoneticPr fontId="10"/>
  </si>
  <si>
    <t>姓</t>
    <rPh sb="0" eb="1">
      <t>セイ</t>
    </rPh>
    <phoneticPr fontId="2"/>
  </si>
  <si>
    <t>名</t>
    <rPh sb="0" eb="1">
      <t>ナ</t>
    </rPh>
    <phoneticPr fontId="2"/>
  </si>
  <si>
    <t>（</t>
    <phoneticPr fontId="2"/>
  </si>
  <si>
    <t>）</t>
    <phoneticPr fontId="2"/>
  </si>
  <si>
    <t>1940年</t>
    <rPh sb="4" eb="5">
      <t>ネン</t>
    </rPh>
    <phoneticPr fontId="2"/>
  </si>
  <si>
    <t>1941年</t>
    <rPh sb="4" eb="5">
      <t>ネン</t>
    </rPh>
    <phoneticPr fontId="2"/>
  </si>
  <si>
    <t>1942年</t>
    <rPh sb="4" eb="5">
      <t>ネン</t>
    </rPh>
    <phoneticPr fontId="2"/>
  </si>
  <si>
    <t>1943年</t>
    <rPh sb="4" eb="5">
      <t>ネン</t>
    </rPh>
    <phoneticPr fontId="2"/>
  </si>
  <si>
    <t>1944年</t>
    <rPh sb="4" eb="5">
      <t>ネン</t>
    </rPh>
    <phoneticPr fontId="2"/>
  </si>
  <si>
    <t>1945年</t>
    <rPh sb="4" eb="5">
      <t>ネン</t>
    </rPh>
    <phoneticPr fontId="2"/>
  </si>
  <si>
    <t>1946年</t>
    <rPh sb="4" eb="5">
      <t>ネン</t>
    </rPh>
    <phoneticPr fontId="2"/>
  </si>
  <si>
    <t>1947年</t>
    <rPh sb="4" eb="5">
      <t>ネン</t>
    </rPh>
    <phoneticPr fontId="2"/>
  </si>
  <si>
    <t>1948年</t>
    <rPh sb="4" eb="5">
      <t>ネン</t>
    </rPh>
    <phoneticPr fontId="2"/>
  </si>
  <si>
    <t>1949年</t>
    <rPh sb="4" eb="5">
      <t>ネン</t>
    </rPh>
    <phoneticPr fontId="2"/>
  </si>
  <si>
    <t>1950年</t>
    <rPh sb="4" eb="5">
      <t>ネン</t>
    </rPh>
    <phoneticPr fontId="2"/>
  </si>
  <si>
    <t>1951年</t>
    <rPh sb="4" eb="5">
      <t>ネン</t>
    </rPh>
    <phoneticPr fontId="2"/>
  </si>
  <si>
    <t>1952年</t>
    <rPh sb="4" eb="5">
      <t>ネン</t>
    </rPh>
    <phoneticPr fontId="2"/>
  </si>
  <si>
    <t>1953年</t>
    <rPh sb="4" eb="5">
      <t>ネン</t>
    </rPh>
    <phoneticPr fontId="2"/>
  </si>
  <si>
    <t>1954年</t>
    <rPh sb="4" eb="5">
      <t>ネン</t>
    </rPh>
    <phoneticPr fontId="2"/>
  </si>
  <si>
    <t>1955年</t>
    <rPh sb="4" eb="5">
      <t>ネン</t>
    </rPh>
    <phoneticPr fontId="2"/>
  </si>
  <si>
    <t>1956年</t>
    <rPh sb="4" eb="5">
      <t>ネン</t>
    </rPh>
    <phoneticPr fontId="2"/>
  </si>
  <si>
    <t>1957年</t>
    <rPh sb="4" eb="5">
      <t>ネン</t>
    </rPh>
    <phoneticPr fontId="2"/>
  </si>
  <si>
    <t>1958年</t>
    <rPh sb="4" eb="5">
      <t>ネン</t>
    </rPh>
    <phoneticPr fontId="2"/>
  </si>
  <si>
    <t>1959年</t>
    <rPh sb="4" eb="5">
      <t>ネン</t>
    </rPh>
    <phoneticPr fontId="2"/>
  </si>
  <si>
    <t>1960年</t>
    <rPh sb="4" eb="5">
      <t>ネン</t>
    </rPh>
    <phoneticPr fontId="2"/>
  </si>
  <si>
    <t>1961年</t>
    <rPh sb="4" eb="5">
      <t>ネン</t>
    </rPh>
    <phoneticPr fontId="2"/>
  </si>
  <si>
    <t>1962年</t>
    <rPh sb="4" eb="5">
      <t>ネン</t>
    </rPh>
    <phoneticPr fontId="2"/>
  </si>
  <si>
    <t>1963年</t>
    <rPh sb="4" eb="5">
      <t>ネン</t>
    </rPh>
    <phoneticPr fontId="2"/>
  </si>
  <si>
    <t>1964年</t>
    <rPh sb="4" eb="5">
      <t>ネン</t>
    </rPh>
    <phoneticPr fontId="2"/>
  </si>
  <si>
    <t>1965年</t>
    <rPh sb="4" eb="5">
      <t>ネン</t>
    </rPh>
    <phoneticPr fontId="2"/>
  </si>
  <si>
    <t>1966年</t>
    <rPh sb="4" eb="5">
      <t>ネン</t>
    </rPh>
    <phoneticPr fontId="2"/>
  </si>
  <si>
    <t>1967年</t>
    <rPh sb="4" eb="5">
      <t>ネン</t>
    </rPh>
    <phoneticPr fontId="2"/>
  </si>
  <si>
    <t>1968年</t>
    <rPh sb="4" eb="5">
      <t>ネン</t>
    </rPh>
    <phoneticPr fontId="2"/>
  </si>
  <si>
    <t>1970年</t>
    <rPh sb="4" eb="5">
      <t>ネン</t>
    </rPh>
    <phoneticPr fontId="2"/>
  </si>
  <si>
    <t>1971年</t>
    <rPh sb="4" eb="5">
      <t>ネン</t>
    </rPh>
    <phoneticPr fontId="2"/>
  </si>
  <si>
    <t>1972年</t>
    <rPh sb="4" eb="5">
      <t>ネン</t>
    </rPh>
    <phoneticPr fontId="2"/>
  </si>
  <si>
    <t>1973年</t>
    <rPh sb="4" eb="5">
      <t>ネン</t>
    </rPh>
    <phoneticPr fontId="2"/>
  </si>
  <si>
    <t>1974年</t>
    <rPh sb="4" eb="5">
      <t>ネン</t>
    </rPh>
    <phoneticPr fontId="2"/>
  </si>
  <si>
    <t>1975年</t>
    <rPh sb="4" eb="5">
      <t>ネン</t>
    </rPh>
    <phoneticPr fontId="2"/>
  </si>
  <si>
    <t>1976年</t>
    <rPh sb="4" eb="5">
      <t>ネン</t>
    </rPh>
    <phoneticPr fontId="2"/>
  </si>
  <si>
    <t>1977年</t>
    <rPh sb="4" eb="5">
      <t>ネン</t>
    </rPh>
    <phoneticPr fontId="2"/>
  </si>
  <si>
    <t>1978年</t>
    <rPh sb="4" eb="5">
      <t>ネン</t>
    </rPh>
    <phoneticPr fontId="2"/>
  </si>
  <si>
    <t>1979年</t>
    <rPh sb="4" eb="5">
      <t>ネン</t>
    </rPh>
    <phoneticPr fontId="2"/>
  </si>
  <si>
    <t>1980年</t>
    <rPh sb="4" eb="5">
      <t>ネン</t>
    </rPh>
    <phoneticPr fontId="2"/>
  </si>
  <si>
    <t>1981年</t>
    <rPh sb="4" eb="5">
      <t>ネン</t>
    </rPh>
    <phoneticPr fontId="2"/>
  </si>
  <si>
    <t>1982年</t>
    <rPh sb="4" eb="5">
      <t>ネン</t>
    </rPh>
    <phoneticPr fontId="2"/>
  </si>
  <si>
    <t>1983年</t>
    <rPh sb="4" eb="5">
      <t>ネン</t>
    </rPh>
    <phoneticPr fontId="2"/>
  </si>
  <si>
    <t>1984年</t>
    <rPh sb="4" eb="5">
      <t>ネン</t>
    </rPh>
    <phoneticPr fontId="2"/>
  </si>
  <si>
    <t>1985年</t>
    <rPh sb="4" eb="5">
      <t>ネン</t>
    </rPh>
    <phoneticPr fontId="2"/>
  </si>
  <si>
    <t>1986年</t>
    <rPh sb="4" eb="5">
      <t>ネン</t>
    </rPh>
    <phoneticPr fontId="2"/>
  </si>
  <si>
    <t>1987年</t>
    <rPh sb="4" eb="5">
      <t>ネン</t>
    </rPh>
    <phoneticPr fontId="2"/>
  </si>
  <si>
    <t>1988年</t>
    <rPh sb="4" eb="5">
      <t>ネン</t>
    </rPh>
    <phoneticPr fontId="2"/>
  </si>
  <si>
    <t>1989年</t>
    <rPh sb="4" eb="5">
      <t>ネン</t>
    </rPh>
    <phoneticPr fontId="2"/>
  </si>
  <si>
    <t>1990年</t>
    <rPh sb="4" eb="5">
      <t>ネン</t>
    </rPh>
    <phoneticPr fontId="2"/>
  </si>
  <si>
    <t>1991年</t>
    <rPh sb="4" eb="5">
      <t>ネン</t>
    </rPh>
    <phoneticPr fontId="2"/>
  </si>
  <si>
    <t>1992年</t>
    <rPh sb="4" eb="5">
      <t>ネン</t>
    </rPh>
    <phoneticPr fontId="2"/>
  </si>
  <si>
    <t>1993年</t>
    <rPh sb="4" eb="5">
      <t>ネン</t>
    </rPh>
    <phoneticPr fontId="2"/>
  </si>
  <si>
    <t>1994年</t>
    <rPh sb="4" eb="5">
      <t>ネン</t>
    </rPh>
    <phoneticPr fontId="2"/>
  </si>
  <si>
    <t>1995年</t>
    <rPh sb="4" eb="5">
      <t>ネン</t>
    </rPh>
    <phoneticPr fontId="2"/>
  </si>
  <si>
    <t>1996年</t>
    <rPh sb="4" eb="5">
      <t>ネン</t>
    </rPh>
    <phoneticPr fontId="2"/>
  </si>
  <si>
    <t>1997年</t>
    <rPh sb="4" eb="5">
      <t>ネン</t>
    </rPh>
    <phoneticPr fontId="2"/>
  </si>
  <si>
    <t>1998年</t>
    <rPh sb="4" eb="5">
      <t>ネン</t>
    </rPh>
    <phoneticPr fontId="2"/>
  </si>
  <si>
    <t>1999年</t>
    <rPh sb="4" eb="5">
      <t>ネン</t>
    </rPh>
    <phoneticPr fontId="2"/>
  </si>
  <si>
    <t>2000年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</si>
  <si>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</si>
  <si>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</si>
  <si>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</si>
  <si>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</si>
  <si>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</si>
  <si>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</si>
  <si>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</si>
  <si>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</si>
  <si>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</si>
  <si>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</si>
  <si>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</si>
  <si>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</si>
  <si>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</si>
  <si>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地区</t>
    <rPh sb="0" eb="2">
      <t>チク</t>
    </rPh>
    <phoneticPr fontId="10"/>
  </si>
  <si>
    <t>番号</t>
    <rPh sb="0" eb="2">
      <t>バンゴウ</t>
    </rPh>
    <phoneticPr fontId="10"/>
  </si>
  <si>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</si>
  <si>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</si>
  <si>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</si>
  <si>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</si>
  <si>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</si>
  <si>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</si>
  <si>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</si>
  <si>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</si>
  <si>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</si>
  <si>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</si>
  <si>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</si>
  <si>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</si>
  <si>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</si>
  <si>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</si>
  <si>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</si>
  <si>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</si>
  <si>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</si>
  <si>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</si>
  <si>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</si>
  <si>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</si>
  <si>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</si>
  <si>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</si>
  <si>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</si>
  <si>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</si>
  <si>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大阪府内（市外除く）</t>
    <rPh sb="0" eb="2">
      <t>オオサカ</t>
    </rPh>
    <rPh sb="2" eb="4">
      <t>フナイ</t>
    </rPh>
    <rPh sb="5" eb="7">
      <t>シガイ</t>
    </rPh>
    <rPh sb="7" eb="8">
      <t>ノゾ</t>
    </rPh>
    <phoneticPr fontId="10"/>
  </si>
  <si>
    <t>兵庫県</t>
    <rPh sb="0" eb="3">
      <t>ヒョウゴケン</t>
    </rPh>
    <phoneticPr fontId="10"/>
  </si>
  <si>
    <t>京都府</t>
    <rPh sb="0" eb="3">
      <t>キョウトフ</t>
    </rPh>
    <phoneticPr fontId="10"/>
  </si>
  <si>
    <t>奈良県</t>
    <rPh sb="0" eb="3">
      <t>ナラケン</t>
    </rPh>
    <phoneticPr fontId="10"/>
  </si>
  <si>
    <t>その他</t>
    <rPh sb="2" eb="3">
      <t>タ</t>
    </rPh>
    <phoneticPr fontId="10"/>
  </si>
  <si>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</si>
  <si>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</si>
  <si>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</si>
  <si>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</si>
  <si>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</si>
  <si>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</si>
  <si>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</si>
  <si>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</si>
  <si>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</si>
  <si>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</si>
  <si>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</si>
  <si>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</si>
  <si>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</si>
  <si>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</si>
  <si>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</si>
  <si>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</si>
  <si>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</si>
  <si>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</si>
  <si>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</si>
  <si>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</si>
  <si>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</si>
  <si>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</si>
  <si>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</si>
  <si>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</si>
  <si>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</si>
  <si>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</si>
  <si>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</si>
  <si>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</si>
  <si>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</si>
  <si>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</si>
  <si>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</si>
  <si>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</si>
  <si>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</si>
  <si>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</si>
  <si>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</si>
  <si>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</si>
  <si>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</si>
  <si>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</si>
  <si>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</si>
  <si>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</si>
  <si>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</si>
  <si>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</si>
  <si>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</si>
  <si>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</si>
  <si>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</si>
  <si>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</si>
  <si>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</si>
  <si>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都道府県コード</t>
    <rPh sb="0" eb="4">
      <t>トドウフケン</t>
    </rPh>
    <phoneticPr fontId="9"/>
  </si>
  <si>
    <t>都道府県</t>
    <rPh sb="0" eb="4">
      <t>トドウフケン</t>
    </rPh>
    <phoneticPr fontId="9"/>
  </si>
  <si>
    <t>行政書士</t>
    <rPh sb="0" eb="2">
      <t>ギョウセイ</t>
    </rPh>
    <rPh sb="2" eb="4">
      <t>ショシ</t>
    </rPh>
    <phoneticPr fontId="10"/>
  </si>
  <si>
    <t>公認会計士</t>
    <rPh sb="0" eb="2">
      <t>コウニン</t>
    </rPh>
    <rPh sb="2" eb="4">
      <t>カイケイ</t>
    </rPh>
    <rPh sb="4" eb="5">
      <t>シ</t>
    </rPh>
    <phoneticPr fontId="10"/>
  </si>
  <si>
    <t>司法書士</t>
    <rPh sb="0" eb="2">
      <t>シホウ</t>
    </rPh>
    <rPh sb="2" eb="4">
      <t>ショシ</t>
    </rPh>
    <phoneticPr fontId="10"/>
  </si>
  <si>
    <t>社会保険労務士</t>
    <rPh sb="0" eb="2">
      <t>シャカイ</t>
    </rPh>
    <rPh sb="2" eb="4">
      <t>ホケン</t>
    </rPh>
    <rPh sb="4" eb="7">
      <t>ロウムシ</t>
    </rPh>
    <phoneticPr fontId="10"/>
  </si>
  <si>
    <t>税理士</t>
    <rPh sb="0" eb="3">
      <t>ゼイリシ</t>
    </rPh>
    <phoneticPr fontId="10"/>
  </si>
  <si>
    <t>弁護士</t>
    <rPh sb="0" eb="3">
      <t>ベンゴシ</t>
    </rPh>
    <phoneticPr fontId="10"/>
  </si>
  <si>
    <t>弁理士</t>
    <rPh sb="0" eb="3">
      <t>ベンリシ</t>
    </rPh>
    <phoneticPr fontId="10"/>
  </si>
  <si>
    <t>資格</t>
    <rPh sb="0" eb="2">
      <t>シカク</t>
    </rPh>
    <phoneticPr fontId="9"/>
  </si>
  <si>
    <t>資格番号</t>
    <rPh sb="0" eb="2">
      <t>シカク</t>
    </rPh>
    <rPh sb="2" eb="4">
      <t>バンゴウ</t>
    </rPh>
    <phoneticPr fontId="9"/>
  </si>
  <si>
    <t>専門分野１</t>
    <rPh sb="0" eb="2">
      <t>センモン</t>
    </rPh>
    <rPh sb="2" eb="4">
      <t>ブンヤ</t>
    </rPh>
    <phoneticPr fontId="9"/>
  </si>
  <si>
    <t>専門分野２</t>
    <rPh sb="0" eb="2">
      <t>センモン</t>
    </rPh>
    <rPh sb="2" eb="4">
      <t>ブンヤ</t>
    </rPh>
    <phoneticPr fontId="9"/>
  </si>
  <si>
    <t>専門分野３</t>
    <rPh sb="0" eb="2">
      <t>センモン</t>
    </rPh>
    <rPh sb="2" eb="4">
      <t>ブンヤ</t>
    </rPh>
    <phoneticPr fontId="9"/>
  </si>
  <si>
    <t>専門分野2</t>
    <rPh sb="0" eb="2">
      <t>センモン</t>
    </rPh>
    <rPh sb="2" eb="4">
      <t>ブンヤ</t>
    </rPh>
    <phoneticPr fontId="9"/>
  </si>
  <si>
    <t>専門分野2</t>
    <phoneticPr fontId="9"/>
  </si>
  <si>
    <t>専門分野3</t>
    <rPh sb="0" eb="2">
      <t>センモン</t>
    </rPh>
    <rPh sb="2" eb="4">
      <t>ブンヤ</t>
    </rPh>
    <phoneticPr fontId="9"/>
  </si>
  <si>
    <t>専門分野3</t>
    <phoneticPr fontId="9"/>
  </si>
  <si>
    <t>メールアドレス</t>
    <phoneticPr fontId="11"/>
  </si>
  <si>
    <t>%1</t>
    <phoneticPr fontId="1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</si>
  <si>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</si>
  <si>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</si>
  <si>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</si>
  <si>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</si>
  <si>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</si>
  <si>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</si>
  <si>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</si>
  <si>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</si>
  <si>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</si>
  <si>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</si>
  <si>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</si>
  <si>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</si>
  <si>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</si>
  <si>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</si>
  <si>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</si>
  <si>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</si>
  <si>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</si>
  <si>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</si>
  <si>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</si>
  <si>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</si>
  <si>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</si>
  <si>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</si>
  <si>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</si>
  <si>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</si>
  <si>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</si>
  <si>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</si>
  <si>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</si>
  <si>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</si>
  <si>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</si>
  <si>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</si>
  <si>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</si>
  <si>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</si>
  <si>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</si>
  <si>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</si>
  <si>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</si>
  <si>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</si>
  <si>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</si>
  <si>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</si>
  <si>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</si>
  <si>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</si>
  <si>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</si>
  <si>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</si>
  <si>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</si>
  <si>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名</t>
    <rPh sb="0" eb="1">
      <t>ナ</t>
    </rPh>
    <phoneticPr fontId="11"/>
  </si>
  <si>
    <t>セイ</t>
    <phoneticPr fontId="11"/>
  </si>
  <si>
    <t>ナ</t>
    <phoneticPr fontId="11"/>
  </si>
  <si>
    <t>生年月日</t>
    <rPh sb="0" eb="2">
      <t>セイネン</t>
    </rPh>
    <rPh sb="2" eb="4">
      <t>ガッピ</t>
    </rPh>
    <phoneticPr fontId="11"/>
  </si>
  <si>
    <t>年齢</t>
    <rPh sb="0" eb="2">
      <t>ネンレイ</t>
    </rPh>
    <phoneticPr fontId="11"/>
  </si>
  <si>
    <t>事務所名</t>
    <rPh sb="0" eb="2">
      <t>ジム</t>
    </rPh>
    <rPh sb="2" eb="3">
      <t>ショ</t>
    </rPh>
    <rPh sb="3" eb="4">
      <t>メイ</t>
    </rPh>
    <phoneticPr fontId="11"/>
  </si>
  <si>
    <t>役職</t>
    <rPh sb="0" eb="2">
      <t>ヤクショク</t>
    </rPh>
    <phoneticPr fontId="11"/>
  </si>
  <si>
    <t>性別</t>
    <rPh sb="0" eb="2">
      <t>セイベツ</t>
    </rPh>
    <phoneticPr fontId="11"/>
  </si>
  <si>
    <t>郵便番号</t>
    <rPh sb="0" eb="4">
      <t>ユウビンバンゴウ</t>
    </rPh>
    <phoneticPr fontId="11"/>
  </si>
  <si>
    <t>都道府県</t>
    <rPh sb="0" eb="4">
      <t>トドウフケン</t>
    </rPh>
    <phoneticPr fontId="11"/>
  </si>
  <si>
    <t>番地</t>
    <rPh sb="0" eb="2">
      <t>バンチ</t>
    </rPh>
    <phoneticPr fontId="11"/>
  </si>
  <si>
    <t>ビル名</t>
    <rPh sb="2" eb="3">
      <t>メイ</t>
    </rPh>
    <phoneticPr fontId="11"/>
  </si>
  <si>
    <t>最寄駅</t>
    <rPh sb="0" eb="2">
      <t>モヨリ</t>
    </rPh>
    <rPh sb="2" eb="3">
      <t>エキ</t>
    </rPh>
    <phoneticPr fontId="11"/>
  </si>
  <si>
    <t>TEL</t>
    <phoneticPr fontId="11"/>
  </si>
  <si>
    <t>FAX</t>
    <phoneticPr fontId="11"/>
  </si>
  <si>
    <t>E-mail</t>
    <phoneticPr fontId="11"/>
  </si>
  <si>
    <t>URL</t>
    <phoneticPr fontId="11"/>
  </si>
  <si>
    <t>ブログURL</t>
    <phoneticPr fontId="11"/>
  </si>
  <si>
    <t>資格名１</t>
    <rPh sb="0" eb="2">
      <t>シカク</t>
    </rPh>
    <rPh sb="2" eb="3">
      <t>メイ</t>
    </rPh>
    <phoneticPr fontId="11"/>
  </si>
  <si>
    <t>取得年月１</t>
    <phoneticPr fontId="11"/>
  </si>
  <si>
    <t>所属職能団体１</t>
    <phoneticPr fontId="11"/>
  </si>
  <si>
    <t>重点取扱分野１</t>
    <phoneticPr fontId="11"/>
  </si>
  <si>
    <t>資格名２</t>
    <rPh sb="0" eb="2">
      <t>シカク</t>
    </rPh>
    <rPh sb="2" eb="3">
      <t>メイ</t>
    </rPh>
    <phoneticPr fontId="11"/>
  </si>
  <si>
    <t>取得年月２</t>
  </si>
  <si>
    <t>所属職能団体２</t>
  </si>
  <si>
    <t>重点取扱分野２</t>
  </si>
  <si>
    <t>資格名３</t>
    <rPh sb="0" eb="2">
      <t>シカク</t>
    </rPh>
    <rPh sb="2" eb="3">
      <t>メイ</t>
    </rPh>
    <phoneticPr fontId="11"/>
  </si>
  <si>
    <t>取得年月３</t>
  </si>
  <si>
    <t>所属職能団体３</t>
  </si>
  <si>
    <t>重点取扱分野３</t>
  </si>
  <si>
    <t>大商会員向け割引</t>
    <phoneticPr fontId="11"/>
  </si>
  <si>
    <t>割引額</t>
    <phoneticPr fontId="11"/>
  </si>
  <si>
    <t>一言メッセージ</t>
    <phoneticPr fontId="11"/>
  </si>
  <si>
    <t>自己ＰＲ</t>
    <phoneticPr fontId="11"/>
  </si>
  <si>
    <t>メッセージ</t>
  </si>
  <si>
    <t>自己PR</t>
  </si>
  <si>
    <t>事務所名</t>
    <rPh sb="3" eb="4">
      <t>メイ</t>
    </rPh>
    <phoneticPr fontId="2"/>
  </si>
  <si>
    <t>申込番号</t>
    <rPh sb="0" eb="2">
      <t>モウシコミ</t>
    </rPh>
    <rPh sb="2" eb="4">
      <t>バンゴウ</t>
    </rPh>
    <phoneticPr fontId="11"/>
  </si>
  <si>
    <t>%45</t>
  </si>
  <si>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</si>
  <si>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</si>
  <si>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</si>
  <si>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</si>
  <si>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</si>
  <si>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中小企業診断士</t>
    <rPh sb="0" eb="7">
      <t>チュウショウキギョウシンダンシ</t>
    </rPh>
    <phoneticPr fontId="2"/>
  </si>
  <si>
    <t>1. 経営総合相談</t>
    <phoneticPr fontId="2"/>
  </si>
  <si>
    <t>2. 財務診断・マーケティング戦力</t>
    <phoneticPr fontId="2"/>
  </si>
  <si>
    <t>3. 創業支援業務・第2創業支援業務</t>
    <phoneticPr fontId="2"/>
  </si>
  <si>
    <t>4. 企業の事業戦略・経営革新支援</t>
    <phoneticPr fontId="2"/>
  </si>
  <si>
    <t>5. ホームページ・ITコンサルティング</t>
    <phoneticPr fontId="2"/>
  </si>
  <si>
    <t>6. 人材育成プログラム策定</t>
    <phoneticPr fontId="2"/>
  </si>
  <si>
    <t>土地家屋調査士</t>
    <rPh sb="0" eb="7">
      <t>トチカオクチョウサシ</t>
    </rPh>
    <phoneticPr fontId="2"/>
  </si>
  <si>
    <t>1. 土地調査・測量</t>
    <phoneticPr fontId="2"/>
  </si>
  <si>
    <t>2. 不動産表示に関する登記全般</t>
    <phoneticPr fontId="2"/>
  </si>
  <si>
    <t>3. 土地境界問題の解決支援</t>
    <phoneticPr fontId="2"/>
  </si>
  <si>
    <t>4. 建物調査・測量</t>
    <phoneticPr fontId="2"/>
  </si>
  <si>
    <t>不動産鑑定士</t>
    <rPh sb="0" eb="6">
      <t>フドウサンカンテイシ</t>
    </rPh>
    <phoneticPr fontId="2"/>
  </si>
  <si>
    <t>1. 相続の不動産評価</t>
    <phoneticPr fontId="2"/>
  </si>
  <si>
    <t>2. 事業承継の不動産評価</t>
    <phoneticPr fontId="2"/>
  </si>
  <si>
    <t>3. Ｍ＆Ａの不動産評価</t>
    <phoneticPr fontId="2"/>
  </si>
  <si>
    <t>4. 企業間売買の不動産評価</t>
    <phoneticPr fontId="2"/>
  </si>
  <si>
    <t>5. 担保のための不動産評価</t>
    <phoneticPr fontId="2"/>
  </si>
  <si>
    <t>6. 訴訟の不動産評価</t>
    <phoneticPr fontId="2"/>
  </si>
  <si>
    <t>7. 賃料増減額の不動産評価</t>
    <phoneticPr fontId="2"/>
  </si>
  <si>
    <t>8. 立ち退き料の査定</t>
    <phoneticPr fontId="2"/>
  </si>
  <si>
    <t>9. 不動産コンサルティング</t>
    <phoneticPr fontId="2"/>
  </si>
  <si>
    <r>
      <t>大阪商工会議所</t>
    </r>
    <r>
      <rPr>
        <b/>
        <sz val="12"/>
        <color indexed="8"/>
        <rFont val="ＭＳ Ｐゴシック"/>
        <family val="3"/>
        <charset val="128"/>
      </rPr>
      <t>「大阪サムライ検索ウェブ」（会員限定）</t>
    </r>
    <rPh sb="21" eb="23">
      <t>カイイン</t>
    </rPh>
    <phoneticPr fontId="2"/>
  </si>
  <si>
    <t>（＊同じ事務所に籍を置く士業者であれば複数名登録できます）</t>
    <rPh sb="14" eb="15">
      <t>シャ</t>
    </rPh>
    <phoneticPr fontId="2"/>
  </si>
  <si>
    <t>2019年</t>
    <rPh sb="4" eb="5">
      <t>ネン</t>
    </rPh>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</si>
  <si>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</si>
  <si>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</si>
  <si>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</si>
  <si>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</si>
  <si>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</si>
  <si>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</si>
  <si>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</si>
  <si>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</si>
  <si>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</si>
  <si>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</si>
  <si>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</si>
  <si>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2031年</t>
    <rPh sb="4" eb="5">
      <t>ネン</t>
    </rPh>
    <phoneticPr fontId="2"/>
  </si>
  <si>
    <t>2032年</t>
    <rPh sb="4" eb="5">
      <t>ネン</t>
    </rPh>
    <phoneticPr fontId="2"/>
  </si>
  <si>
    <t>無料</t>
    <rPh sb="0" eb="2">
      <t>ムリョウ</t>
    </rPh>
    <phoneticPr fontId="2"/>
  </si>
  <si>
    <t>会員番号</t>
    <rPh sb="0" eb="4">
      <t>カイインバンゴウ</t>
    </rPh>
    <phoneticPr fontId="2"/>
  </si>
  <si>
    <t>会員・非会員</t>
    <rPh sb="0" eb="2">
      <t>カイイン</t>
    </rPh>
    <rPh sb="3" eb="6">
      <t>ヒカイイン</t>
    </rPh>
    <phoneticPr fontId="2"/>
  </si>
  <si>
    <t>代</t>
    <rPh sb="0" eb="1">
      <t>ダイ</t>
    </rPh>
    <phoneticPr fontId="2"/>
  </si>
  <si>
    <t>所在</t>
    <phoneticPr fontId="2"/>
  </si>
  <si>
    <t>所在地区</t>
    <rPh sb="0" eb="3">
      <t>ショザイチ</t>
    </rPh>
    <rPh sb="3" eb="4">
      <t>ク</t>
    </rPh>
    <phoneticPr fontId="2"/>
  </si>
  <si>
    <t>大阪府下</t>
    <rPh sb="0" eb="4">
      <t>オオサカフカ</t>
    </rPh>
    <phoneticPr fontId="19"/>
  </si>
  <si>
    <t>兵庫県</t>
    <rPh sb="0" eb="3">
      <t>ヒョウゴケン</t>
    </rPh>
    <phoneticPr fontId="19"/>
  </si>
  <si>
    <t>京都府</t>
    <rPh sb="0" eb="3">
      <t>キョウトフ</t>
    </rPh>
    <phoneticPr fontId="19"/>
  </si>
  <si>
    <t>その他都道県</t>
    <rPh sb="2" eb="3">
      <t>ホカ</t>
    </rPh>
    <rPh sb="3" eb="6">
      <t>トドウケン</t>
    </rPh>
    <phoneticPr fontId="19"/>
  </si>
  <si>
    <t>所在地(番地まで)</t>
    <rPh sb="0" eb="3">
      <t>ショザイチ</t>
    </rPh>
    <rPh sb="4" eb="6">
      <t>バンチ</t>
    </rPh>
    <phoneticPr fontId="2"/>
  </si>
  <si>
    <t>1. 土地調査・測量</t>
  </si>
  <si>
    <t>2. 不動産表示に関する登記全般</t>
  </si>
  <si>
    <t>大阪市旭区</t>
  </si>
  <si>
    <t>大阪市阿倍野区</t>
  </si>
  <si>
    <t>大阪市生野区</t>
  </si>
  <si>
    <t>大阪市北区</t>
  </si>
  <si>
    <t>大阪市此花区</t>
  </si>
  <si>
    <t>大阪市城東区</t>
  </si>
  <si>
    <t>大阪市住之江区</t>
  </si>
  <si>
    <t>大阪市住吉区</t>
  </si>
  <si>
    <t>大阪市大正区</t>
  </si>
  <si>
    <t>大阪市中央区</t>
  </si>
  <si>
    <t>大阪市鶴見区</t>
  </si>
  <si>
    <t>大阪市天王寺区</t>
  </si>
  <si>
    <t>大阪市浪速区</t>
  </si>
  <si>
    <t>大阪市西区</t>
  </si>
  <si>
    <t>大阪市西成区</t>
  </si>
  <si>
    <t>大阪市西淀川区</t>
  </si>
  <si>
    <t>大阪市東住吉区</t>
  </si>
  <si>
    <t>大阪市東成区</t>
  </si>
  <si>
    <t>大阪市東淀川区</t>
  </si>
  <si>
    <t>大阪市平野区</t>
  </si>
  <si>
    <t>大阪市福島区</t>
  </si>
  <si>
    <t>大阪市港区</t>
  </si>
  <si>
    <t>大阪市都島区</t>
  </si>
  <si>
    <t>大阪市淀川区</t>
  </si>
  <si>
    <t>年齢(年代)</t>
    <rPh sb="0" eb="2">
      <t>ネンレイ</t>
    </rPh>
    <rPh sb="3" eb="4">
      <t>ネン</t>
    </rPh>
    <rPh sb="4" eb="5">
      <t>ダイ</t>
    </rPh>
    <phoneticPr fontId="10"/>
  </si>
  <si>
    <t>住所（区）</t>
    <rPh sb="3" eb="4">
      <t>ク</t>
    </rPh>
    <phoneticPr fontId="9"/>
  </si>
  <si>
    <t>土地家屋調査士</t>
    <rPh sb="0" eb="7">
      <t>トチカオクチョウサシ</t>
    </rPh>
    <phoneticPr fontId="9"/>
  </si>
  <si>
    <t>土地家屋調査士</t>
    <rPh sb="0" eb="4">
      <t>トチカオク</t>
    </rPh>
    <rPh sb="4" eb="7">
      <t>チョウサシ</t>
    </rPh>
    <phoneticPr fontId="9"/>
  </si>
  <si>
    <t>8. 立ち退き料の査定</t>
  </si>
  <si>
    <t>6. 訴訟の不動産評価</t>
  </si>
  <si>
    <t>7. 賃料増減額の不動産評価</t>
  </si>
  <si>
    <t>中小企業診断士</t>
    <rPh sb="0" eb="4">
      <t>チュウショウキ</t>
    </rPh>
    <rPh sb="4" eb="7">
      <t>シンダンシ</t>
    </rPh>
    <phoneticPr fontId="9"/>
  </si>
  <si>
    <t>公認会計士</t>
    <rPh sb="0" eb="5">
      <t>コウニンカイケ</t>
    </rPh>
    <phoneticPr fontId="9"/>
  </si>
  <si>
    <t>中小企業診断士</t>
    <rPh sb="0" eb="4">
      <t>チュウ</t>
    </rPh>
    <rPh sb="4" eb="7">
      <t>シンダンシ</t>
    </rPh>
    <phoneticPr fontId="9"/>
  </si>
  <si>
    <t>1. 経営総合相談</t>
  </si>
  <si>
    <t>2. 財務診断・マーケティング戦力</t>
  </si>
  <si>
    <t>3. 創業支援業務・第2創業支援業務</t>
  </si>
  <si>
    <t>4. 企業の事業戦略・経営革新支援</t>
  </si>
  <si>
    <t>5. ホームページ・ITコンサルティング</t>
  </si>
  <si>
    <t>6. 人材育成プログラム策定</t>
  </si>
  <si>
    <t>不動産鑑定士</t>
    <rPh sb="0" eb="6">
      <t>フドウサンカ</t>
    </rPh>
    <phoneticPr fontId="9"/>
  </si>
  <si>
    <t>1. 相続の不動産評価</t>
  </si>
  <si>
    <t>2. 事業承継の不動産評価</t>
  </si>
  <si>
    <t>3. Ｍ＆Ａの不動産評価</t>
  </si>
  <si>
    <t>4. 企業間売買の不動産評価</t>
  </si>
  <si>
    <t>5. 担保のための不動産評価</t>
  </si>
  <si>
    <t>9. 不動産コンサルティング</t>
  </si>
  <si>
    <r>
      <rPr>
        <b/>
        <sz val="10.5"/>
        <color rgb="FFC00000"/>
        <rFont val="ＭＳ ゴシック"/>
        <family val="3"/>
        <charset val="128"/>
      </rPr>
      <t>＊</t>
    </r>
    <r>
      <rPr>
        <b/>
        <sz val="10.5"/>
        <color theme="1"/>
        <rFont val="ＭＳ ゴシック"/>
        <family val="3"/>
        <charset val="128"/>
      </rPr>
      <t xml:space="preserve">生年月日
・
</t>
    </r>
    <r>
      <rPr>
        <b/>
        <sz val="10.5"/>
        <color rgb="FFC00000"/>
        <rFont val="ＭＳ ゴシック"/>
        <family val="3"/>
        <charset val="128"/>
      </rPr>
      <t>＊</t>
    </r>
    <r>
      <rPr>
        <b/>
        <sz val="10.5"/>
        <color theme="1"/>
        <rFont val="ＭＳ ゴシック"/>
        <family val="3"/>
        <charset val="128"/>
      </rPr>
      <t>年　齢</t>
    </r>
    <rPh sb="9" eb="10">
      <t>ネン</t>
    </rPh>
    <rPh sb="11" eb="12">
      <t>ヨワイ</t>
    </rPh>
    <phoneticPr fontId="2"/>
  </si>
  <si>
    <r>
      <rPr>
        <b/>
        <sz val="10.5"/>
        <color rgb="FFC00000"/>
        <rFont val="ＭＳ ゴシック"/>
        <family val="3"/>
        <charset val="128"/>
      </rPr>
      <t>＊</t>
    </r>
    <r>
      <rPr>
        <b/>
        <sz val="10.5"/>
        <color theme="1"/>
        <rFont val="ＭＳ ゴシック"/>
        <family val="3"/>
        <charset val="128"/>
      </rPr>
      <t>取得年</t>
    </r>
    <phoneticPr fontId="2"/>
  </si>
  <si>
    <r>
      <rPr>
        <b/>
        <sz val="10.5"/>
        <color rgb="FFC00000"/>
        <rFont val="ＭＳ ゴシック"/>
        <family val="3"/>
        <charset val="128"/>
      </rPr>
      <t>＊</t>
    </r>
    <r>
      <rPr>
        <b/>
        <sz val="10.5"/>
        <color theme="1"/>
        <rFont val="ＭＳ ゴシック"/>
        <family val="3"/>
        <charset val="128"/>
      </rPr>
      <t>取得年</t>
    </r>
    <phoneticPr fontId="2"/>
  </si>
  <si>
    <r>
      <rPr>
        <b/>
        <sz val="10.5"/>
        <color rgb="FFFF0000"/>
        <rFont val="ＭＳ ゴシック"/>
        <family val="3"/>
        <charset val="128"/>
      </rPr>
      <t>＊</t>
    </r>
    <r>
      <rPr>
        <b/>
        <sz val="10.5"/>
        <color theme="1"/>
        <rFont val="ＭＳ ゴシック"/>
        <family val="3"/>
        <charset val="128"/>
      </rPr>
      <t>資格名</t>
    </r>
    <phoneticPr fontId="2"/>
  </si>
  <si>
    <r>
      <rPr>
        <b/>
        <sz val="10.5"/>
        <color rgb="FFFF0000"/>
        <rFont val="ＭＳ ゴシック"/>
        <family val="3"/>
        <charset val="128"/>
      </rPr>
      <t>＊</t>
    </r>
    <r>
      <rPr>
        <b/>
        <sz val="10.5"/>
        <color theme="1"/>
        <rFont val="ＭＳ ゴシック"/>
        <family val="3"/>
        <charset val="128"/>
      </rPr>
      <t>資格名</t>
    </r>
    <phoneticPr fontId="2"/>
  </si>
  <si>
    <r>
      <rPr>
        <b/>
        <sz val="10.5"/>
        <color rgb="FFFF0000"/>
        <rFont val="ＭＳ ゴシック"/>
        <family val="3"/>
        <charset val="128"/>
      </rPr>
      <t>＊</t>
    </r>
    <r>
      <rPr>
        <b/>
        <sz val="10.5"/>
        <color theme="1"/>
        <rFont val="ＭＳ ゴシック"/>
        <family val="3"/>
        <charset val="128"/>
      </rPr>
      <t>所属職能団体</t>
    </r>
    <phoneticPr fontId="2"/>
  </si>
  <si>
    <r>
      <rPr>
        <b/>
        <sz val="10.5"/>
        <color rgb="FFFF0000"/>
        <rFont val="ＭＳ ゴシック"/>
        <family val="3"/>
        <charset val="128"/>
      </rPr>
      <t>＊</t>
    </r>
    <r>
      <rPr>
        <b/>
        <sz val="10.5"/>
        <color theme="1"/>
        <rFont val="ＭＳ ゴシック"/>
        <family val="3"/>
        <charset val="128"/>
      </rPr>
      <t>所属職能団体</t>
    </r>
    <phoneticPr fontId="2"/>
  </si>
  <si>
    <t>重点取扱分野</t>
    <phoneticPr fontId="2"/>
  </si>
  <si>
    <r>
      <rPr>
        <b/>
        <sz val="10.5"/>
        <color rgb="FFFF0000"/>
        <rFont val="ＭＳ ゴシック"/>
        <family val="3"/>
        <charset val="128"/>
      </rPr>
      <t>＊</t>
    </r>
    <r>
      <rPr>
        <b/>
        <sz val="10.5"/>
        <color theme="1"/>
        <rFont val="ＭＳ ゴシック"/>
        <family val="3"/>
        <charset val="128"/>
      </rPr>
      <t>重点取扱分野</t>
    </r>
    <phoneticPr fontId="2"/>
  </si>
  <si>
    <r>
      <rPr>
        <b/>
        <sz val="10.5"/>
        <color rgb="FFFF0000"/>
        <rFont val="ＭＳ ゴシック"/>
        <family val="3"/>
        <charset val="128"/>
      </rPr>
      <t>＊</t>
    </r>
    <r>
      <rPr>
        <b/>
        <sz val="10.5"/>
        <color theme="1"/>
        <rFont val="ＭＳ ゴシック"/>
        <family val="3"/>
        <charset val="128"/>
      </rPr>
      <t>重点取扱分野</t>
    </r>
    <phoneticPr fontId="2"/>
  </si>
  <si>
    <r>
      <t>１．「</t>
    </r>
    <r>
      <rPr>
        <b/>
        <sz val="9"/>
        <color indexed="10"/>
        <rFont val="ＭＳ Ｐゴシック"/>
        <family val="3"/>
        <charset val="128"/>
      </rPr>
      <t>＊</t>
    </r>
    <r>
      <rPr>
        <sz val="9"/>
        <color indexed="8"/>
        <rFont val="ＭＳ Ｐゴシック"/>
        <family val="3"/>
        <charset val="128"/>
      </rPr>
      <t>」部分は任意ですがこれ以外はすべて記入必須です　２．本紙に記入と同時に登録規約に同意したものとみなします　３．「Ｅ－mail」・生年月日以外のすべての内容は同ウェブの掲載を通じて公開されます</t>
    </r>
    <rPh sb="5" eb="7">
      <t>ブブン</t>
    </rPh>
    <rPh sb="8" eb="10">
      <t>ニンイ</t>
    </rPh>
    <rPh sb="39" eb="41">
      <t>トウロク</t>
    </rPh>
    <rPh sb="41" eb="43">
      <t>キヤク</t>
    </rPh>
    <rPh sb="68" eb="70">
      <t>セイネン</t>
    </rPh>
    <rPh sb="70" eb="72">
      <t>ガッピ</t>
    </rPh>
    <rPh sb="72" eb="74">
      <t>イガイ</t>
    </rPh>
    <phoneticPr fontId="2"/>
  </si>
  <si>
    <t>姓</t>
    <rPh sb="0" eb="1">
      <t>セイ</t>
    </rPh>
    <phoneticPr fontId="11"/>
  </si>
  <si>
    <r>
      <t>１．建設業許可申請・</t>
    </r>
    <r>
      <rPr>
        <sz val="9"/>
        <color indexed="8"/>
        <rFont val="ＭＳ Ｐゴシック"/>
        <family val="3"/>
        <charset val="128"/>
      </rPr>
      <t>宅建業免許申請</t>
    </r>
    <rPh sb="2" eb="5">
      <t>ケンセツギョウ</t>
    </rPh>
    <rPh sb="5" eb="7">
      <t>キョカ</t>
    </rPh>
    <rPh sb="7" eb="9">
      <t>シンセイ</t>
    </rPh>
    <rPh sb="10" eb="12">
      <t>タッケン</t>
    </rPh>
    <rPh sb="12" eb="13">
      <t>ギョウ</t>
    </rPh>
    <rPh sb="13" eb="15">
      <t>メンキョ</t>
    </rPh>
    <rPh sb="15" eb="17">
      <t>シンセイ</t>
    </rPh>
    <phoneticPr fontId="7"/>
  </si>
  <si>
    <t>初回30分相談料から</t>
    <phoneticPr fontId="2"/>
  </si>
  <si>
    <r>
      <t>２．飲食店・風俗営業許可申請</t>
    </r>
    <r>
      <rPr>
        <sz val="9"/>
        <color indexed="8"/>
        <rFont val="ＭＳ Ｐゴシック"/>
        <family val="3"/>
        <charset val="128"/>
      </rPr>
      <t xml:space="preserve">
</t>
    </r>
    <rPh sb="2" eb="5">
      <t>インショクテン</t>
    </rPh>
    <rPh sb="6" eb="8">
      <t>フウゾク</t>
    </rPh>
    <rPh sb="8" eb="10">
      <t>エイギョウ</t>
    </rPh>
    <rPh sb="10" eb="12">
      <t>キョカ</t>
    </rPh>
    <rPh sb="12" eb="14">
      <t>シンセイ</t>
    </rPh>
    <phoneticPr fontId="7"/>
  </si>
  <si>
    <r>
      <t>８．自動車登録・</t>
    </r>
    <r>
      <rPr>
        <sz val="9"/>
        <color indexed="8"/>
        <rFont val="ＭＳ Ｐゴシック"/>
        <family val="3"/>
        <charset val="128"/>
      </rPr>
      <t>車庫証明</t>
    </r>
    <rPh sb="2" eb="5">
      <t>ジドウシャ</t>
    </rPh>
    <rPh sb="5" eb="7">
      <t>トウロク</t>
    </rPh>
    <rPh sb="8" eb="10">
      <t>シャコ</t>
    </rPh>
    <rPh sb="10" eb="12">
      <t>ショウメイ</t>
    </rPh>
    <phoneticPr fontId="7"/>
  </si>
  <si>
    <r>
      <t>年間登録料
3,300円</t>
    </r>
    <r>
      <rPr>
        <b/>
        <sz val="8"/>
        <color theme="1"/>
        <rFont val="ＭＳ ゴシック"/>
        <family val="3"/>
        <charset val="128"/>
      </rPr>
      <t>(税込)</t>
    </r>
    <r>
      <rPr>
        <b/>
        <sz val="10.5"/>
        <color theme="1"/>
        <rFont val="ＭＳ ゴシック"/>
        <family val="3"/>
        <charset val="128"/>
      </rPr>
      <t>の
お支払方法</t>
    </r>
    <phoneticPr fontId="2"/>
  </si>
  <si>
    <r>
      <rPr>
        <b/>
        <sz val="10.5"/>
        <color rgb="FFFF0000"/>
        <rFont val="ＭＳ ゴシック"/>
        <family val="3"/>
        <charset val="128"/>
      </rPr>
      <t>＊</t>
    </r>
    <r>
      <rPr>
        <b/>
        <sz val="10.5"/>
        <color theme="1"/>
        <rFont val="ＭＳ ゴシック"/>
        <family val="3"/>
        <charset val="128"/>
      </rPr>
      <t>URL</t>
    </r>
    <phoneticPr fontId="7"/>
  </si>
  <si>
    <r>
      <rPr>
        <b/>
        <sz val="10.5"/>
        <color rgb="FFFF0000"/>
        <rFont val="ＭＳ ゴシック"/>
        <family val="3"/>
        <charset val="128"/>
      </rPr>
      <t>＊</t>
    </r>
    <r>
      <rPr>
        <b/>
        <sz val="10.5"/>
        <color theme="1"/>
        <rFont val="ＭＳ ゴシック"/>
        <family val="3"/>
        <charset val="128"/>
      </rPr>
      <t>ブログURL</t>
    </r>
    <phoneticPr fontId="7"/>
  </si>
  <si>
    <r>
      <rPr>
        <b/>
        <sz val="10.5"/>
        <color rgb="FFC00000"/>
        <rFont val="ＭＳ ゴシック"/>
        <family val="3"/>
        <charset val="128"/>
      </rPr>
      <t>＊</t>
    </r>
    <r>
      <rPr>
        <b/>
        <sz val="10.5"/>
        <color theme="1"/>
        <rFont val="ＭＳ ゴシック"/>
        <family val="3"/>
        <charset val="128"/>
      </rPr>
      <t>ＦＡＸ</t>
    </r>
    <phoneticPr fontId="7"/>
  </si>
  <si>
    <r>
      <t>＊</t>
    </r>
    <r>
      <rPr>
        <b/>
        <sz val="10.5"/>
        <color indexed="8"/>
        <rFont val="ＭＳ ゴシック"/>
        <family val="3"/>
        <charset val="128"/>
      </rPr>
      <t>Twitter URL</t>
    </r>
    <phoneticPr fontId="7"/>
  </si>
  <si>
    <r>
      <t>＊</t>
    </r>
    <r>
      <rPr>
        <b/>
        <sz val="10.5"/>
        <color indexed="8"/>
        <rFont val="ＭＳ ゴシック"/>
        <family val="3"/>
        <charset val="128"/>
      </rPr>
      <t>Youtube URL</t>
    </r>
    <phoneticPr fontId="7"/>
  </si>
  <si>
    <r>
      <rPr>
        <b/>
        <sz val="10.5"/>
        <color rgb="FFC00000"/>
        <rFont val="ＭＳ ゴシック"/>
        <family val="3"/>
        <charset val="128"/>
      </rPr>
      <t>＊</t>
    </r>
    <r>
      <rPr>
        <b/>
        <sz val="10.5"/>
        <rFont val="ＭＳ ゴシック"/>
        <family val="3"/>
        <charset val="128"/>
      </rPr>
      <t>Facebook URL</t>
    </r>
    <phoneticPr fontId="7"/>
  </si>
  <si>
    <t>１．特許権/実用新案権</t>
  </si>
  <si>
    <t>３．特定侵害訴訟</t>
  </si>
  <si>
    <t>１．会計監査</t>
  </si>
  <si>
    <t>２．企業・事業評価</t>
  </si>
  <si>
    <t>Facebook URL</t>
    <phoneticPr fontId="9"/>
  </si>
  <si>
    <t>Twitter URL</t>
    <phoneticPr fontId="9"/>
  </si>
  <si>
    <t>Youtube URL</t>
    <phoneticPr fontId="9"/>
  </si>
  <si>
    <t>９．公的年金に関する相談・手続き</t>
  </si>
  <si>
    <t>１０．メンタルヘルスカウンセリング</t>
  </si>
  <si>
    <t>１．税務代理・税務書類作成・税務相談</t>
  </si>
  <si>
    <t>３．株式公開支援</t>
  </si>
  <si>
    <t>４．財務調査</t>
  </si>
  <si>
    <t>５．税務</t>
  </si>
  <si>
    <t>６．事業再生</t>
  </si>
  <si>
    <t>７．M&amp;A</t>
  </si>
  <si>
    <t>２．企業法務・商業法人登記</t>
  </si>
  <si>
    <t>６．成年後見手続</t>
  </si>
  <si>
    <t>８．供託手続</t>
  </si>
  <si>
    <t>１．労務管理コンサル</t>
  </si>
  <si>
    <t>２．社会保険・
労働保険の諸手続</t>
  </si>
  <si>
    <t>３．助成金・奨励金の手続</t>
  </si>
  <si>
    <t>４．労働者派遣業
紹介許可</t>
  </si>
  <si>
    <t>５．給与計算事務代行</t>
  </si>
  <si>
    <t>６．高齢者雇用対策</t>
  </si>
  <si>
    <t>７．就業規則作成</t>
  </si>
  <si>
    <t>８．労働安全・衛生</t>
  </si>
  <si>
    <t>１１．労務経営監査</t>
  </si>
  <si>
    <t>１２．社員教育・訓練</t>
  </si>
  <si>
    <t>１３．労使トラブル解決</t>
  </si>
  <si>
    <t>１４．女性就業支援</t>
  </si>
  <si>
    <t>１５．人事・貸金・退職金制度</t>
  </si>
  <si>
    <t>２．事業承継税務</t>
  </si>
  <si>
    <t>３．会計参与</t>
  </si>
  <si>
    <t>４．経営計画等</t>
  </si>
  <si>
    <t>５．電子申告</t>
  </si>
  <si>
    <t>６．医業関係税務</t>
  </si>
  <si>
    <t>７．財務書類の作成</t>
  </si>
  <si>
    <t>８．融資相談</t>
  </si>
  <si>
    <t>９．資産税（相続・贈与・譲渡所得）</t>
  </si>
  <si>
    <t>１０．営利法人・医業以外の法人関係税務</t>
  </si>
  <si>
    <t>１１．記帳代行</t>
  </si>
  <si>
    <t>１２．創業支援・経営革新支援</t>
  </si>
  <si>
    <t>１３．その他の税務関係書類作成</t>
  </si>
  <si>
    <t>１４．国際税務</t>
  </si>
  <si>
    <t>１５．給与計算事務代行</t>
  </si>
  <si>
    <t>3. 土地境界問題の解決支援</t>
  </si>
  <si>
    <t>4. 建物調査・測量</t>
  </si>
  <si>
    <t>２．①遺産相続</t>
  </si>
  <si>
    <t>３．②離婚問題</t>
  </si>
  <si>
    <t>４．③債務整理</t>
  </si>
  <si>
    <t>５．刑事事件</t>
  </si>
  <si>
    <t>６．少年事件</t>
  </si>
  <si>
    <t>７．知的財産権</t>
  </si>
  <si>
    <t>８．会社関係</t>
  </si>
  <si>
    <t>９．民事事件</t>
  </si>
  <si>
    <t>１０．行政訴訟</t>
  </si>
  <si>
    <t>１１．消費者事件</t>
  </si>
  <si>
    <t>２．商標権</t>
  </si>
  <si>
    <t>４．知的財産権
コンサルティング</t>
  </si>
  <si>
    <t>Facebook URL</t>
  </si>
  <si>
    <t>Twitter URL</t>
  </si>
  <si>
    <t>YouTube URL</t>
  </si>
  <si>
    <t>%46</t>
  </si>
  <si>
    <t>%47</t>
  </si>
  <si>
    <t>%48</t>
  </si>
  <si>
    <t>線　駅　徒歩 分</t>
    <rPh sb="0" eb="1">
      <t>セン</t>
    </rPh>
    <rPh sb="2" eb="3">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</si>
</sst>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3"/>
      <charset val="128"/>
      <scheme val="minor"/>
    </font>
    <font>
      <b/>
      <sz val="10.5"/>
      <color indexed="8"/>
      <name val="ＭＳ ゴシック"/>
      <family val="3"/>
      <charset val="128"/>
    </font>
    <font>
      <sz val="6"/>
      <name val="ＭＳ Ｐゴシック"/>
      <family val="3"/>
      <charset val="128"/>
    </font>
    <font>
      <sz val="9"/>
      <color indexed="8"/>
      <name val="ＭＳ Ｐゴシック"/>
      <family val="3"/>
      <charset val="128"/>
    </font>
    <font>
      <b/>
      <sz val="9"/>
      <color indexed="10"/>
      <name val="ＭＳ Ｐゴシック"/>
      <family val="3"/>
      <charset val="128"/>
    </font>
    <font>
      <b/>
      <sz val="12"/>
      <color indexed="8"/>
      <name val="ＭＳ Ｐゴシック"/>
      <family val="3"/>
      <charset val="128"/>
    </font>
    <font>
      <b/>
      <sz val="16"/>
      <color indexed="8"/>
      <name val="ＭＳ Ｐゴシック"/>
      <family val="3"/>
      <charset val="128"/>
    </font>
    <font>
      <b/>
      <sz val="12"/>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9"/>
      <color theme="1"/>
      <name val="ＭＳ 明朝"/>
      <family val="1"/>
      <charset val="128"/>
    </font>
    <font>
      <sz val="10"/>
      <color rgb="FF000000"/>
      <name val="ＭＳ Ｐゴシック"/>
      <family val="3"/>
      <charset val="128"/>
    </font>
    <font>
      <sz val="10.5"/>
      <color rgb="FF000000"/>
      <name val="ＭＳ Ｐゴシック"/>
      <family val="3"/>
      <charset val="128"/>
    </font>
    <font>
      <sz val="9"/>
      <color rgb="FF00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b/>
      <sz val="10.5"/>
      <color theme="1"/>
      <name val="ＭＳ ゴシック"/>
      <family val="3"/>
      <charset val="128"/>
    </font>
    <font>
      <sz val="11"/>
      <color theme="1"/>
      <name val="ＭＳ ゴシック"/>
      <family val="3"/>
      <charset val="128"/>
    </font>
    <font>
      <b/>
      <sz val="8"/>
      <color theme="1"/>
      <name val="ＭＳ ゴシック"/>
      <family val="3"/>
      <charset val="128"/>
    </font>
    <font>
      <b/>
      <sz val="9"/>
      <color theme="1"/>
      <name val="ＭＳ ゴシック"/>
      <family val="3"/>
      <charset val="128"/>
    </font>
    <font>
      <b/>
      <sz val="12"/>
      <color theme="1"/>
      <name val="ＭＳ ゴシック"/>
      <family val="3"/>
      <charset val="128"/>
    </font>
    <font>
      <sz val="10.5"/>
      <color theme="1"/>
      <name val="ＭＳ ゴシック"/>
      <family val="3"/>
      <charset val="128"/>
    </font>
    <font>
      <sz val="8"/>
      <color theme="1"/>
      <name val="ＭＳ Ｐゴシック"/>
      <family val="3"/>
      <charset val="128"/>
      <scheme val="minor"/>
    </font>
    <font>
      <b/>
      <sz val="10.5"/>
      <color rgb="FFFF0000"/>
      <name val="ＭＳ ゴシック"/>
      <family val="3"/>
      <charset val="128"/>
    </font>
    <font>
      <b/>
      <sz val="12"/>
      <color rgb="FFFF0000"/>
      <name val="ＭＳ ゴシック"/>
      <family val="3"/>
      <charset val="128"/>
    </font>
    <font>
      <sz val="18"/>
      <color theme="1"/>
      <name val="ＭＳ ゴシック"/>
      <family val="3"/>
      <charset val="128"/>
    </font>
    <font>
      <sz val="12"/>
      <color theme="1"/>
      <name val="ＭＳ ゴシック"/>
      <family val="3"/>
      <charset val="128"/>
    </font>
    <font>
      <b/>
      <sz val="12"/>
      <color rgb="FFFF0000"/>
      <name val="ＭＳ Ｐゴシック"/>
      <family val="3"/>
      <charset val="128"/>
      <scheme val="minor"/>
    </font>
    <font>
      <sz val="9"/>
      <color theme="1"/>
      <name val="ＭＳ ゴシック"/>
      <family val="3"/>
      <charset val="128"/>
    </font>
    <font>
      <sz val="12"/>
      <color rgb="FF000000"/>
      <name val="ＭＳ ゴシック"/>
      <family val="3"/>
      <charset val="128"/>
    </font>
    <font>
      <u/>
      <sz val="11"/>
      <color theme="10"/>
      <name val="ＭＳ Ｐゴシック"/>
      <family val="3"/>
      <charset val="128"/>
      <scheme val="minor"/>
    </font>
    <font>
      <b/>
      <sz val="10.5"/>
      <color rgb="FFC00000"/>
      <name val="ＭＳ ゴシック"/>
      <family val="3"/>
      <charset val="128"/>
    </font>
    <font>
      <b/>
      <sz val="10.5"/>
      <name val="ＭＳ ゴシック"/>
      <family val="3"/>
      <charset val="128"/>
    </font>
    <font>
      <sz val="1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1"/>
      </left>
      <right style="thin">
        <color theme="1"/>
      </right>
      <top style="medium">
        <color theme="1"/>
      </top>
      <bottom style="medium">
        <color theme="1"/>
      </bottom>
      <diagonal/>
    </border>
    <border>
      <left style="thin">
        <color theme="0" tint="-0.34998626667073579"/>
      </left>
      <right style="thin">
        <color theme="0" tint="-0.34998626667073579"/>
      </right>
      <top style="thin">
        <color theme="1"/>
      </top>
      <bottom style="thin">
        <color theme="1"/>
      </bottom>
      <diagonal/>
    </border>
    <border>
      <left/>
      <right/>
      <top/>
      <bottom style="thin">
        <color theme="1"/>
      </bottom>
      <diagonal/>
    </border>
    <border>
      <left style="thin">
        <color theme="0" tint="-0.34998626667073579"/>
      </left>
      <right style="thin">
        <color theme="0" tint="-0.34998626667073579"/>
      </right>
      <top/>
      <bottom style="thin">
        <color theme="1"/>
      </bottom>
      <diagonal/>
    </border>
    <border>
      <left/>
      <right style="thin">
        <color theme="1"/>
      </right>
      <top/>
      <bottom style="thin">
        <color theme="1"/>
      </bottom>
      <diagonal/>
    </border>
    <border>
      <left style="thin">
        <color theme="1"/>
      </left>
      <right style="thin">
        <color theme="1"/>
      </right>
      <top style="medium">
        <color theme="1"/>
      </top>
      <bottom style="medium">
        <color theme="1"/>
      </bottom>
      <diagonal/>
    </border>
    <border>
      <left style="thin">
        <color theme="0"/>
      </left>
      <right style="thin">
        <color theme="0"/>
      </right>
      <top/>
      <bottom style="thin">
        <color theme="0"/>
      </bottom>
      <diagonal/>
    </border>
    <border>
      <left style="thin">
        <color theme="1"/>
      </left>
      <right style="medium">
        <color theme="1"/>
      </right>
      <top style="medium">
        <color theme="1"/>
      </top>
      <bottom style="medium">
        <color theme="1"/>
      </bottom>
      <diagonal/>
    </border>
    <border>
      <left style="thin">
        <color theme="1"/>
      </left>
      <right style="thin">
        <color theme="1"/>
      </right>
      <top/>
      <bottom style="thin">
        <color theme="1"/>
      </bottom>
      <diagonal/>
    </border>
    <border>
      <left/>
      <right style="thin">
        <color theme="1"/>
      </right>
      <top style="thin">
        <color theme="0" tint="-0.34998626667073579"/>
      </top>
      <bottom style="thin">
        <color theme="1"/>
      </bottom>
      <diagonal/>
    </border>
    <border>
      <left style="thin">
        <color theme="1"/>
      </left>
      <right style="thin">
        <color theme="1"/>
      </right>
      <top style="thin">
        <color theme="1"/>
      </top>
      <bottom style="thin">
        <color theme="0" tint="-0.34998626667073579"/>
      </bottom>
      <diagonal/>
    </border>
    <border>
      <left style="thin">
        <color theme="1"/>
      </left>
      <right style="thin">
        <color theme="1"/>
      </right>
      <top style="thin">
        <color theme="1"/>
      </top>
      <bottom/>
      <diagonal/>
    </border>
    <border>
      <left style="thin">
        <color theme="1"/>
      </left>
      <right style="thin">
        <color theme="1"/>
      </right>
      <top style="thin">
        <color theme="0" tint="-0.34998626667073579"/>
      </top>
      <bottom style="thin">
        <color theme="1"/>
      </bottom>
      <diagonal/>
    </border>
    <border>
      <left style="thin">
        <color theme="1"/>
      </left>
      <right style="thin">
        <color theme="0" tint="-0.34998626667073579"/>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indexed="64"/>
      </left>
      <right style="thin">
        <color indexed="64"/>
      </right>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thin">
        <color theme="0" tint="-0.34998626667073579"/>
      </bottom>
      <diagonal/>
    </border>
    <border>
      <left style="thin">
        <color theme="1"/>
      </left>
      <right style="medium">
        <color indexed="64"/>
      </right>
      <top style="thin">
        <color theme="0" tint="-0.34998626667073579"/>
      </top>
      <bottom style="thin">
        <color theme="1"/>
      </bottom>
      <diagonal/>
    </border>
    <border>
      <left style="medium">
        <color indexed="64"/>
      </left>
      <right style="thin">
        <color theme="1"/>
      </right>
      <top style="thin">
        <color theme="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top style="thin">
        <color theme="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theme="1"/>
      </right>
      <top style="medium">
        <color theme="1"/>
      </top>
      <bottom/>
      <diagonal/>
    </border>
    <border>
      <left style="thin">
        <color theme="1"/>
      </left>
      <right style="medium">
        <color theme="1"/>
      </right>
      <top style="medium">
        <color theme="1"/>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1"/>
      </top>
      <bottom style="thin">
        <color indexed="64"/>
      </bottom>
      <diagonal/>
    </border>
    <border>
      <left/>
      <right style="medium">
        <color indexed="64"/>
      </right>
      <top style="thin">
        <color theme="1"/>
      </top>
      <bottom style="thin">
        <color indexed="64"/>
      </bottom>
      <diagonal/>
    </border>
    <border>
      <left/>
      <right/>
      <top style="thin">
        <color theme="1"/>
      </top>
      <bottom style="thin">
        <color theme="1"/>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196">
    <xf numFmtId="0" fontId="0" fillId="0" borderId="0" xfId="0">
      <alignment vertical="center"/>
    </xf>
    <xf numFmtId="0" fontId="0" fillId="0" borderId="0" xfId="0" applyProtection="1">
      <alignment vertical="center"/>
    </xf>
    <xf numFmtId="0" fontId="0" fillId="0" borderId="6" xfId="0" applyBorder="1" applyAlignment="1" applyProtection="1">
      <alignment vertical="center" shrinkToFit="1"/>
    </xf>
    <xf numFmtId="0" fontId="0" fillId="0" borderId="6" xfId="0" applyBorder="1" applyAlignment="1" applyProtection="1">
      <alignment vertical="center" wrapText="1" shrinkToFit="1"/>
    </xf>
    <xf numFmtId="0" fontId="0" fillId="0" borderId="1" xfId="0" applyBorder="1" applyAlignment="1" applyProtection="1">
      <alignment vertical="center" shrinkToFit="1"/>
    </xf>
    <xf numFmtId="0" fontId="0" fillId="0" borderId="0" xfId="0" applyAlignment="1" applyProtection="1">
      <alignment vertical="center" shrinkToFit="1"/>
    </xf>
    <xf numFmtId="0" fontId="0" fillId="2" borderId="1" xfId="0" applyFill="1" applyBorder="1" applyProtection="1">
      <alignment vertical="center"/>
    </xf>
    <xf numFmtId="0" fontId="0" fillId="3" borderId="1" xfId="0" applyFill="1" applyBorder="1" applyProtection="1">
      <alignment vertical="center"/>
    </xf>
    <xf numFmtId="0" fontId="0" fillId="2" borderId="2" xfId="0" applyFill="1" applyBorder="1" applyProtection="1">
      <alignment vertical="center"/>
    </xf>
    <xf numFmtId="0" fontId="0" fillId="3" borderId="2" xfId="0" applyFill="1" applyBorder="1" applyProtection="1">
      <alignment vertical="center"/>
    </xf>
    <xf numFmtId="0" fontId="0" fillId="3" borderId="6" xfId="0" applyFill="1" applyBorder="1" applyAlignment="1" applyProtection="1">
      <alignment vertical="center" shrinkToFit="1"/>
    </xf>
    <xf numFmtId="14" fontId="0" fillId="0" borderId="6" xfId="0" applyNumberFormat="1" applyBorder="1" applyAlignment="1" applyProtection="1">
      <alignment vertical="center" shrinkToFit="1"/>
    </xf>
    <xf numFmtId="0" fontId="0" fillId="0" borderId="6" xfId="0" applyNumberFormat="1" applyBorder="1" applyAlignment="1" applyProtection="1">
      <alignment vertical="center" shrinkToFit="1"/>
    </xf>
    <xf numFmtId="0" fontId="0" fillId="0" borderId="0" xfId="0" applyBorder="1" applyProtection="1">
      <alignment vertical="center"/>
    </xf>
    <xf numFmtId="0" fontId="13" fillId="0" borderId="6" xfId="0" applyFont="1" applyBorder="1" applyAlignment="1" applyProtection="1">
      <alignment vertical="center" shrinkToFit="1"/>
    </xf>
    <xf numFmtId="0" fontId="13" fillId="0" borderId="6" xfId="0" applyFont="1" applyBorder="1" applyAlignment="1" applyProtection="1">
      <alignment horizontal="left" vertical="top" shrinkToFit="1"/>
    </xf>
    <xf numFmtId="0" fontId="14" fillId="0" borderId="6" xfId="0" applyFont="1" applyBorder="1" applyAlignment="1" applyProtection="1">
      <alignment vertical="center" shrinkToFit="1"/>
    </xf>
    <xf numFmtId="0" fontId="13" fillId="0" borderId="0" xfId="0" applyFont="1" applyBorder="1" applyAlignment="1" applyProtection="1">
      <alignment vertical="center" shrinkToFit="1"/>
    </xf>
    <xf numFmtId="0" fontId="0" fillId="0" borderId="0" xfId="0" applyBorder="1" applyAlignment="1" applyProtection="1">
      <alignment vertical="center" shrinkToFit="1"/>
    </xf>
    <xf numFmtId="0" fontId="15" fillId="0" borderId="6" xfId="0" applyFont="1" applyBorder="1" applyAlignment="1" applyProtection="1">
      <alignment vertical="center" shrinkToFit="1"/>
    </xf>
    <xf numFmtId="0" fontId="16" fillId="0" borderId="6" xfId="0" applyFont="1" applyBorder="1" applyAlignment="1" applyProtection="1">
      <alignment vertical="center" shrinkToFit="1"/>
    </xf>
    <xf numFmtId="0" fontId="17" fillId="0" borderId="6" xfId="0" applyFont="1" applyBorder="1" applyAlignment="1" applyProtection="1">
      <alignment vertical="center" shrinkToFit="1"/>
    </xf>
    <xf numFmtId="0" fontId="18" fillId="0" borderId="6" xfId="0" applyFont="1" applyBorder="1" applyAlignment="1" applyProtection="1">
      <alignment vertical="center" shrinkToFit="1"/>
    </xf>
    <xf numFmtId="0" fontId="19" fillId="0" borderId="6" xfId="0" applyFont="1" applyBorder="1" applyAlignment="1" applyProtection="1">
      <alignment horizontal="left" vertical="center" shrinkToFit="1"/>
    </xf>
    <xf numFmtId="0" fontId="20" fillId="0" borderId="6" xfId="0" applyFont="1" applyBorder="1" applyAlignment="1" applyProtection="1">
      <alignment horizontal="left" vertical="center" shrinkToFit="1"/>
    </xf>
    <xf numFmtId="0" fontId="21" fillId="0" borderId="6" xfId="0" applyFont="1" applyBorder="1" applyAlignment="1" applyProtection="1">
      <alignment horizontal="left" vertical="center" shrinkToFit="1"/>
    </xf>
    <xf numFmtId="0" fontId="0" fillId="2" borderId="0" xfId="0" applyFill="1" applyProtection="1">
      <alignment vertical="center"/>
    </xf>
    <xf numFmtId="14" fontId="0" fillId="0" borderId="0" xfId="0" applyNumberFormat="1" applyProtection="1">
      <alignment vertical="center"/>
    </xf>
    <xf numFmtId="0" fontId="0" fillId="0" borderId="0" xfId="0" applyNumberFormat="1" applyProtection="1">
      <alignment vertical="center"/>
    </xf>
    <xf numFmtId="0" fontId="0" fillId="2" borderId="0" xfId="0" applyNumberFormat="1" applyFill="1" applyProtection="1">
      <alignment vertical="center"/>
    </xf>
    <xf numFmtId="49" fontId="0" fillId="0" borderId="0" xfId="0" applyNumberFormat="1" applyProtection="1">
      <alignment vertical="center"/>
    </xf>
    <xf numFmtId="3" fontId="0" fillId="0" borderId="0" xfId="0" applyNumberFormat="1" applyProtection="1">
      <alignment vertical="center"/>
    </xf>
    <xf numFmtId="0" fontId="0" fillId="0" borderId="6" xfId="0" applyBorder="1" applyProtection="1">
      <alignment vertical="center"/>
    </xf>
    <xf numFmtId="0" fontId="17" fillId="0" borderId="6" xfId="0" applyFont="1" applyBorder="1" applyAlignment="1" applyProtection="1">
      <alignment vertical="center" wrapText="1"/>
    </xf>
    <xf numFmtId="0" fontId="18" fillId="0" borderId="6" xfId="0" applyFont="1" applyBorder="1" applyAlignment="1" applyProtection="1">
      <alignment vertical="center" wrapText="1"/>
    </xf>
    <xf numFmtId="3" fontId="0" fillId="0" borderId="0" xfId="0" applyNumberFormat="1" applyBorder="1" applyProtection="1">
      <alignment vertical="center"/>
    </xf>
    <xf numFmtId="0" fontId="15" fillId="0" borderId="6" xfId="0" applyFont="1" applyBorder="1" applyAlignment="1" applyProtection="1">
      <alignment vertical="center" wrapText="1"/>
    </xf>
    <xf numFmtId="0" fontId="21" fillId="0" borderId="6" xfId="0" applyFont="1" applyBorder="1" applyAlignment="1" applyProtection="1">
      <alignment horizontal="left" vertical="center" wrapText="1"/>
    </xf>
    <xf numFmtId="0" fontId="0" fillId="0" borderId="7" xfId="0" applyBorder="1" applyProtection="1">
      <alignment vertical="center"/>
    </xf>
    <xf numFmtId="0" fontId="22" fillId="0" borderId="7" xfId="0" applyFont="1" applyBorder="1" applyAlignment="1" applyProtection="1">
      <alignment vertical="center"/>
    </xf>
    <xf numFmtId="0" fontId="23" fillId="0" borderId="7" xfId="0" applyFont="1" applyBorder="1" applyProtection="1">
      <alignment vertical="center"/>
    </xf>
    <xf numFmtId="0" fontId="0" fillId="0" borderId="8" xfId="0" applyBorder="1" applyProtection="1">
      <alignment vertical="center"/>
    </xf>
    <xf numFmtId="0" fontId="24" fillId="5" borderId="6" xfId="0" applyFont="1" applyFill="1" applyBorder="1" applyAlignment="1" applyProtection="1">
      <alignment horizontal="left" vertical="center" shrinkToFit="1"/>
    </xf>
    <xf numFmtId="0" fontId="0" fillId="0" borderId="9" xfId="0" applyBorder="1" applyProtection="1">
      <alignment vertical="center"/>
    </xf>
    <xf numFmtId="0" fontId="0" fillId="0" borderId="10" xfId="0" applyBorder="1" applyProtection="1">
      <alignment vertical="center"/>
    </xf>
    <xf numFmtId="0" fontId="27" fillId="5" borderId="11" xfId="0" applyFont="1" applyFill="1" applyBorder="1" applyAlignment="1" applyProtection="1">
      <alignment horizontal="center" vertical="top" wrapText="1"/>
    </xf>
    <xf numFmtId="0" fontId="27" fillId="5" borderId="12" xfId="0" applyFont="1" applyFill="1" applyBorder="1" applyAlignment="1" applyProtection="1">
      <alignment horizontal="right" vertical="top" wrapText="1"/>
    </xf>
    <xf numFmtId="0" fontId="27" fillId="5" borderId="13" xfId="0" applyFont="1" applyFill="1" applyBorder="1" applyAlignment="1" applyProtection="1">
      <alignment horizontal="center" vertical="top" wrapText="1"/>
    </xf>
    <xf numFmtId="0" fontId="27" fillId="5" borderId="14" xfId="0" applyFont="1" applyFill="1" applyBorder="1" applyAlignment="1" applyProtection="1">
      <alignment horizontal="left" vertical="top" wrapText="1"/>
    </xf>
    <xf numFmtId="0" fontId="27" fillId="5" borderId="11" xfId="0" applyFont="1" applyFill="1" applyBorder="1" applyAlignment="1" applyProtection="1">
      <alignment horizontal="left" vertical="top" wrapText="1"/>
    </xf>
    <xf numFmtId="0" fontId="0" fillId="0" borderId="0" xfId="0" applyAlignment="1" applyProtection="1">
      <alignment vertical="center" wrapText="1" shrinkToFit="1"/>
    </xf>
    <xf numFmtId="0" fontId="0" fillId="0" borderId="0" xfId="0" applyNumberFormat="1" applyFill="1" applyProtection="1">
      <alignment vertical="center"/>
    </xf>
    <xf numFmtId="0" fontId="13" fillId="0" borderId="27" xfId="0" applyFont="1" applyFill="1" applyBorder="1" applyAlignment="1" applyProtection="1">
      <alignment vertical="center" shrinkToFit="1"/>
    </xf>
    <xf numFmtId="0" fontId="0" fillId="0" borderId="0" xfId="0" applyFill="1" applyBorder="1" applyAlignment="1" applyProtection="1">
      <alignment vertical="center" shrinkToFit="1"/>
    </xf>
    <xf numFmtId="0" fontId="0" fillId="0" borderId="28" xfId="0" applyFill="1" applyBorder="1" applyAlignment="1" applyProtection="1">
      <alignment vertical="center" shrinkToFit="1"/>
    </xf>
    <xf numFmtId="0" fontId="20" fillId="0" borderId="27" xfId="0" applyFont="1" applyFill="1" applyBorder="1" applyAlignment="1" applyProtection="1">
      <alignment horizontal="left" vertical="center" shrinkToFit="1"/>
    </xf>
    <xf numFmtId="0" fontId="0" fillId="0" borderId="8" xfId="0" applyBorder="1" applyProtection="1">
      <alignment vertical="center"/>
    </xf>
    <xf numFmtId="0" fontId="0" fillId="0" borderId="7" xfId="0" applyBorder="1" applyProtection="1">
      <alignment vertical="center"/>
    </xf>
    <xf numFmtId="0" fontId="24" fillId="5" borderId="6" xfId="0" applyFont="1" applyFill="1" applyBorder="1" applyAlignment="1" applyProtection="1">
      <alignment horizontal="center" vertical="center" shrinkToFit="1"/>
    </xf>
    <xf numFmtId="0" fontId="0" fillId="5" borderId="29" xfId="0" applyFill="1" applyBorder="1" applyProtection="1">
      <alignment vertical="center"/>
    </xf>
    <xf numFmtId="0" fontId="26" fillId="5" borderId="34" xfId="0" applyFont="1" applyFill="1" applyBorder="1" applyAlignment="1" applyProtection="1">
      <alignment horizontal="center" vertical="center" shrinkToFit="1"/>
    </xf>
    <xf numFmtId="0" fontId="24" fillId="5" borderId="34" xfId="0" applyFont="1" applyFill="1" applyBorder="1" applyAlignment="1" applyProtection="1">
      <alignment horizontal="center" vertical="center" wrapText="1"/>
    </xf>
    <xf numFmtId="0" fontId="24" fillId="5" borderId="34" xfId="0" applyFont="1" applyFill="1" applyBorder="1" applyAlignment="1" applyProtection="1">
      <alignment horizontal="center" vertical="center" shrinkToFit="1"/>
    </xf>
    <xf numFmtId="0" fontId="17" fillId="0" borderId="6" xfId="0" applyFont="1" applyBorder="1" applyAlignment="1" applyProtection="1">
      <alignment horizontal="left" vertical="top" wrapText="1"/>
    </xf>
    <xf numFmtId="0" fontId="21" fillId="0" borderId="6" xfId="0" applyFont="1" applyBorder="1" applyAlignment="1" applyProtection="1">
      <alignment horizontal="left" vertical="center"/>
    </xf>
    <xf numFmtId="0" fontId="17" fillId="0" borderId="6" xfId="0" applyFont="1" applyBorder="1" applyProtection="1">
      <alignment vertical="center"/>
    </xf>
    <xf numFmtId="0" fontId="0" fillId="0" borderId="8" xfId="0" applyBorder="1" applyProtection="1">
      <alignment vertical="center"/>
    </xf>
    <xf numFmtId="0" fontId="0" fillId="0" borderId="7" xfId="0" applyBorder="1" applyProtection="1">
      <alignment vertical="center"/>
    </xf>
    <xf numFmtId="0" fontId="24" fillId="5" borderId="34" xfId="0" applyFont="1" applyFill="1" applyBorder="1" applyAlignment="1" applyProtection="1">
      <alignment horizontal="center" vertical="center" shrinkToFit="1"/>
    </xf>
    <xf numFmtId="0" fontId="25" fillId="0" borderId="6" xfId="0" applyFont="1" applyBorder="1" applyAlignment="1" applyProtection="1">
      <alignment horizontal="center" vertical="center" shrinkToFit="1"/>
      <protection locked="0"/>
    </xf>
    <xf numFmtId="0" fontId="41" fillId="2" borderId="1" xfId="0" applyFont="1" applyFill="1" applyBorder="1" applyProtection="1">
      <alignment vertical="center"/>
    </xf>
    <xf numFmtId="0" fontId="41" fillId="2" borderId="2" xfId="0" applyFont="1" applyFill="1" applyBorder="1" applyProtection="1">
      <alignment vertical="center"/>
    </xf>
    <xf numFmtId="0" fontId="41" fillId="0" borderId="6" xfId="0" applyFont="1" applyBorder="1" applyAlignment="1" applyProtection="1">
      <alignment vertical="center" shrinkToFit="1"/>
    </xf>
    <xf numFmtId="49" fontId="41" fillId="2" borderId="1" xfId="0" applyNumberFormat="1" applyFont="1" applyFill="1" applyBorder="1" applyProtection="1">
      <alignment vertical="center"/>
    </xf>
    <xf numFmtId="0" fontId="41" fillId="4" borderId="2" xfId="0" applyFont="1" applyFill="1" applyBorder="1" applyAlignment="1" applyProtection="1">
      <alignment vertical="center" shrinkToFit="1"/>
    </xf>
    <xf numFmtId="0" fontId="41" fillId="3" borderId="2" xfId="0" applyFont="1" applyFill="1" applyBorder="1" applyAlignment="1" applyProtection="1">
      <alignment vertical="center" shrinkToFit="1"/>
    </xf>
    <xf numFmtId="49" fontId="41" fillId="2" borderId="2" xfId="0" applyNumberFormat="1" applyFont="1" applyFill="1" applyBorder="1" applyProtection="1">
      <alignment vertical="center"/>
    </xf>
    <xf numFmtId="0" fontId="41" fillId="0" borderId="6" xfId="0" applyNumberFormat="1" applyFont="1" applyBorder="1" applyAlignment="1" applyProtection="1">
      <alignment vertical="center" shrinkToFit="1"/>
    </xf>
    <xf numFmtId="0" fontId="41" fillId="0" borderId="6" xfId="0" applyFont="1" applyBorder="1" applyAlignment="1" applyProtection="1">
      <alignment vertical="center" wrapText="1" shrinkToFit="1"/>
    </xf>
    <xf numFmtId="3" fontId="41" fillId="0" borderId="6" xfId="0" applyNumberFormat="1" applyFont="1" applyBorder="1" applyAlignment="1" applyProtection="1">
      <alignment vertical="center" shrinkToFit="1"/>
    </xf>
    <xf numFmtId="0" fontId="41" fillId="3" borderId="1" xfId="0" applyFont="1" applyFill="1" applyBorder="1" applyProtection="1">
      <alignment vertical="center"/>
    </xf>
    <xf numFmtId="0" fontId="41" fillId="3" borderId="2" xfId="0" applyFont="1" applyFill="1" applyBorder="1" applyProtection="1">
      <alignment vertical="center"/>
    </xf>
    <xf numFmtId="0" fontId="22" fillId="0" borderId="7" xfId="0" applyFont="1" applyBorder="1" applyAlignment="1" applyProtection="1">
      <alignment vertical="center" shrinkToFit="1"/>
    </xf>
    <xf numFmtId="0" fontId="35" fillId="0" borderId="7" xfId="0" applyFont="1" applyBorder="1" applyAlignment="1" applyProtection="1">
      <alignment vertical="center" shrinkToFit="1"/>
    </xf>
    <xf numFmtId="0" fontId="27" fillId="5" borderId="30" xfId="0" applyFont="1" applyFill="1" applyBorder="1" applyAlignment="1" applyProtection="1">
      <alignment horizontal="center" wrapText="1"/>
    </xf>
    <xf numFmtId="0" fontId="27" fillId="5" borderId="20" xfId="0" applyFont="1" applyFill="1" applyBorder="1" applyAlignment="1" applyProtection="1">
      <alignment horizontal="center" wrapText="1"/>
    </xf>
    <xf numFmtId="0" fontId="25" fillId="0" borderId="30" xfId="0" applyFont="1" applyBorder="1" applyAlignment="1" applyProtection="1">
      <alignment horizontal="right" wrapText="1"/>
      <protection locked="0"/>
    </xf>
    <xf numFmtId="0" fontId="25" fillId="0" borderId="21" xfId="0" applyFont="1" applyBorder="1" applyAlignment="1" applyProtection="1">
      <alignment horizontal="right" wrapText="1"/>
      <protection locked="0"/>
    </xf>
    <xf numFmtId="0" fontId="24" fillId="5" borderId="30" xfId="0" applyFont="1" applyFill="1" applyBorder="1" applyAlignment="1" applyProtection="1">
      <alignment horizontal="center" vertical="center" wrapText="1"/>
    </xf>
    <xf numFmtId="0" fontId="24" fillId="5" borderId="6" xfId="0" applyFont="1" applyFill="1" applyBorder="1" applyAlignment="1" applyProtection="1">
      <alignment horizontal="center" vertical="center" wrapText="1"/>
    </xf>
    <xf numFmtId="49" fontId="25" fillId="0" borderId="30" xfId="0" applyNumberFormat="1" applyFont="1" applyBorder="1" applyAlignment="1" applyProtection="1">
      <alignment horizontal="right" wrapText="1"/>
      <protection locked="0"/>
    </xf>
    <xf numFmtId="49" fontId="25" fillId="0" borderId="6" xfId="0" applyNumberFormat="1" applyFont="1" applyBorder="1" applyAlignment="1" applyProtection="1">
      <alignment horizontal="right" wrapText="1"/>
      <protection locked="0"/>
    </xf>
    <xf numFmtId="0" fontId="36" fillId="5" borderId="22" xfId="0" applyFont="1" applyFill="1" applyBorder="1" applyAlignment="1" applyProtection="1">
      <alignment horizontal="left" vertical="center" wrapText="1"/>
    </xf>
    <xf numFmtId="0" fontId="36" fillId="5" borderId="23" xfId="0" applyFont="1" applyFill="1" applyBorder="1" applyAlignment="1" applyProtection="1">
      <alignment horizontal="left" vertical="center" wrapText="1"/>
    </xf>
    <xf numFmtId="0" fontId="6" fillId="0" borderId="7" xfId="0" applyFont="1" applyBorder="1" applyProtection="1">
      <alignment vertical="center"/>
    </xf>
    <xf numFmtId="0" fontId="23" fillId="0" borderId="7" xfId="0" applyFont="1" applyBorder="1" applyProtection="1">
      <alignment vertical="center"/>
    </xf>
    <xf numFmtId="0" fontId="27" fillId="5" borderId="30" xfId="0" applyFont="1" applyFill="1" applyBorder="1" applyAlignment="1" applyProtection="1">
      <alignment horizontal="right" wrapText="1"/>
    </xf>
    <xf numFmtId="0" fontId="27" fillId="5" borderId="20" xfId="0" applyFont="1" applyFill="1" applyBorder="1" applyAlignment="1" applyProtection="1">
      <alignment horizontal="right" wrapText="1"/>
    </xf>
    <xf numFmtId="0" fontId="33" fillId="0" borderId="33" xfId="0" applyFont="1" applyBorder="1" applyAlignment="1" applyProtection="1">
      <alignment horizontal="center" vertical="center" wrapText="1"/>
      <protection locked="0"/>
    </xf>
    <xf numFmtId="0" fontId="33" fillId="0" borderId="35" xfId="0" applyFont="1" applyBorder="1" applyAlignment="1" applyProtection="1">
      <alignment horizontal="center" vertical="center" wrapText="1"/>
      <protection locked="0"/>
    </xf>
    <xf numFmtId="0" fontId="0" fillId="0" borderId="6" xfId="0" applyBorder="1" applyAlignment="1" applyProtection="1">
      <alignment horizontal="center" vertical="center" shrinkToFit="1"/>
      <protection locked="0"/>
    </xf>
    <xf numFmtId="0" fontId="28" fillId="5" borderId="30" xfId="0" applyFont="1" applyFill="1" applyBorder="1" applyAlignment="1" applyProtection="1">
      <alignment horizontal="center" vertical="center" shrinkToFit="1"/>
    </xf>
    <xf numFmtId="0" fontId="17" fillId="0" borderId="9" xfId="0" applyFont="1" applyBorder="1" applyProtection="1">
      <alignment vertical="center"/>
    </xf>
    <xf numFmtId="0" fontId="17" fillId="0" borderId="7" xfId="0" applyFont="1" applyBorder="1" applyProtection="1">
      <alignment vertical="center"/>
    </xf>
    <xf numFmtId="0" fontId="27" fillId="5" borderId="30" xfId="0" applyFont="1" applyFill="1" applyBorder="1" applyAlignment="1" applyProtection="1">
      <alignment horizontal="center" vertical="center" wrapText="1"/>
    </xf>
    <xf numFmtId="0" fontId="27" fillId="5" borderId="6"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xf>
    <xf numFmtId="0" fontId="26" fillId="5" borderId="31" xfId="0" applyFont="1" applyFill="1" applyBorder="1" applyAlignment="1" applyProtection="1">
      <alignment horizontal="center" vertical="center" wrapText="1"/>
    </xf>
    <xf numFmtId="0" fontId="26" fillId="5" borderId="32" xfId="0" applyFont="1" applyFill="1" applyBorder="1" applyAlignment="1" applyProtection="1">
      <alignment horizontal="center" vertical="center" wrapText="1"/>
    </xf>
    <xf numFmtId="0" fontId="26" fillId="5" borderId="24" xfId="0" applyFont="1" applyFill="1" applyBorder="1" applyAlignment="1" applyProtection="1">
      <alignment horizontal="center" vertical="center" wrapText="1"/>
    </xf>
    <xf numFmtId="0" fontId="26" fillId="5" borderId="14" xfId="0" applyFont="1" applyFill="1" applyBorder="1" applyAlignment="1" applyProtection="1">
      <alignment horizontal="center" vertical="center" wrapText="1"/>
    </xf>
    <xf numFmtId="0" fontId="33" fillId="0" borderId="31" xfId="0" applyFont="1" applyBorder="1" applyAlignment="1" applyProtection="1">
      <alignment horizontal="center" vertical="center" shrinkToFit="1"/>
      <protection locked="0"/>
    </xf>
    <xf numFmtId="0" fontId="33" fillId="0" borderId="32"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26" fillId="5" borderId="25" xfId="0" applyFont="1" applyFill="1" applyBorder="1" applyAlignment="1" applyProtection="1">
      <alignment horizontal="center" vertical="center" wrapText="1"/>
    </xf>
    <xf numFmtId="0" fontId="26" fillId="5" borderId="26" xfId="0" applyFont="1" applyFill="1" applyBorder="1" applyAlignment="1" applyProtection="1">
      <alignment horizontal="center" vertical="center" wrapText="1"/>
    </xf>
    <xf numFmtId="0" fontId="33" fillId="0" borderId="25" xfId="0" applyFont="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24" fillId="5" borderId="34" xfId="0" applyFont="1" applyFill="1" applyBorder="1" applyAlignment="1" applyProtection="1">
      <alignment horizontal="center" vertical="center" shrinkToFit="1"/>
    </xf>
    <xf numFmtId="0" fontId="24" fillId="5" borderId="6" xfId="0" applyFont="1" applyFill="1" applyBorder="1" applyAlignment="1" applyProtection="1">
      <alignment horizontal="center" vertical="center" shrinkToFit="1"/>
    </xf>
    <xf numFmtId="0" fontId="24" fillId="0" borderId="6" xfId="0" applyFont="1" applyBorder="1" applyAlignment="1" applyProtection="1">
      <alignment horizontal="center" vertical="center" shrinkToFit="1"/>
      <protection locked="0"/>
    </xf>
    <xf numFmtId="0" fontId="36" fillId="0" borderId="6" xfId="0" applyFont="1" applyBorder="1" applyAlignment="1" applyProtection="1">
      <alignment vertical="center" shrinkToFit="1"/>
      <protection locked="0"/>
    </xf>
    <xf numFmtId="0" fontId="36" fillId="0" borderId="35" xfId="0" applyFont="1" applyBorder="1" applyAlignment="1" applyProtection="1">
      <alignment vertical="center" shrinkToFit="1"/>
      <protection locked="0"/>
    </xf>
    <xf numFmtId="0" fontId="31" fillId="5" borderId="6" xfId="0" applyFont="1" applyFill="1" applyBorder="1" applyAlignment="1" applyProtection="1">
      <alignment horizontal="center" vertical="center" shrinkToFit="1"/>
    </xf>
    <xf numFmtId="49" fontId="33" fillId="0" borderId="6" xfId="0" applyNumberFormat="1" applyFont="1" applyBorder="1" applyAlignment="1" applyProtection="1">
      <alignment horizontal="center" vertical="center" shrinkToFit="1"/>
      <protection locked="0"/>
    </xf>
    <xf numFmtId="49" fontId="33" fillId="0" borderId="35" xfId="0" applyNumberFormat="1" applyFont="1" applyBorder="1" applyAlignment="1" applyProtection="1">
      <alignment horizontal="center" vertical="center" shrinkToFit="1"/>
      <protection locked="0"/>
    </xf>
    <xf numFmtId="0" fontId="34" fillId="0" borderId="6" xfId="0" applyFont="1" applyBorder="1" applyAlignment="1" applyProtection="1">
      <alignment horizontal="left" vertical="center" shrinkToFit="1"/>
      <protection locked="0"/>
    </xf>
    <xf numFmtId="0" fontId="34" fillId="0" borderId="35" xfId="0" applyFont="1" applyBorder="1" applyAlignment="1" applyProtection="1">
      <alignment horizontal="left" vertical="center" shrinkToFit="1"/>
      <protection locked="0"/>
    </xf>
    <xf numFmtId="0" fontId="25" fillId="0" borderId="6" xfId="0" applyFont="1" applyBorder="1" applyAlignment="1" applyProtection="1">
      <alignment horizontal="center" vertical="center" shrinkToFit="1"/>
      <protection locked="0"/>
    </xf>
    <xf numFmtId="0" fontId="33" fillId="0" borderId="6" xfId="0" applyFont="1" applyBorder="1" applyAlignment="1" applyProtection="1">
      <alignment horizontal="left" vertical="center" shrinkToFit="1"/>
      <protection locked="0"/>
    </xf>
    <xf numFmtId="0" fontId="33" fillId="0" borderId="35" xfId="0" applyFont="1" applyBorder="1" applyAlignment="1" applyProtection="1">
      <alignment horizontal="left" vertical="center" shrinkToFit="1"/>
      <protection locked="0"/>
    </xf>
    <xf numFmtId="0" fontId="33" fillId="0" borderId="6" xfId="0" applyFont="1" applyBorder="1" applyAlignment="1" applyProtection="1">
      <alignment horizontal="center" vertical="center" shrinkToFit="1"/>
      <protection locked="0"/>
    </xf>
    <xf numFmtId="49" fontId="33" fillId="0" borderId="6" xfId="0" quotePrefix="1" applyNumberFormat="1"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6" xfId="0" applyFont="1" applyBorder="1" applyAlignment="1" applyProtection="1">
      <alignment horizontal="right" vertical="center" wrapText="1"/>
      <protection locked="0"/>
    </xf>
    <xf numFmtId="0" fontId="29" fillId="0" borderId="35" xfId="0" applyFont="1" applyBorder="1" applyAlignment="1" applyProtection="1">
      <alignment horizontal="right" vertical="center" wrapText="1"/>
      <protection locked="0"/>
    </xf>
    <xf numFmtId="0" fontId="29" fillId="0" borderId="6" xfId="0" applyFont="1" applyBorder="1" applyAlignment="1" applyProtection="1">
      <alignment horizontal="left" vertical="center" shrinkToFit="1"/>
      <protection locked="0"/>
    </xf>
    <xf numFmtId="0" fontId="38" fillId="0" borderId="25" xfId="1" applyBorder="1" applyAlignment="1" applyProtection="1">
      <alignment horizontal="center" vertical="center" shrinkToFit="1"/>
      <protection locked="0"/>
    </xf>
    <xf numFmtId="0" fontId="38" fillId="0" borderId="54" xfId="1" applyBorder="1" applyAlignment="1" applyProtection="1">
      <alignment horizontal="center" vertical="center" shrinkToFit="1"/>
      <protection locked="0"/>
    </xf>
    <xf numFmtId="0" fontId="38" fillId="0" borderId="26" xfId="1" applyBorder="1" applyAlignment="1" applyProtection="1">
      <alignment horizontal="center" vertical="center" shrinkToFit="1"/>
      <protection locked="0"/>
    </xf>
    <xf numFmtId="0" fontId="29" fillId="0" borderId="6" xfId="0" applyFont="1" applyBorder="1" applyAlignment="1" applyProtection="1">
      <alignment vertical="center" shrinkToFit="1"/>
      <protection locked="0"/>
    </xf>
    <xf numFmtId="3" fontId="12" fillId="0" borderId="47" xfId="0" applyNumberFormat="1" applyFont="1" applyBorder="1" applyProtection="1">
      <alignment vertical="center"/>
      <protection locked="0"/>
    </xf>
    <xf numFmtId="3" fontId="12" fillId="0" borderId="48" xfId="0" applyNumberFormat="1" applyFont="1" applyBorder="1" applyProtection="1">
      <alignment vertical="center"/>
      <protection locked="0"/>
    </xf>
    <xf numFmtId="0" fontId="0" fillId="0" borderId="6" xfId="0" applyBorder="1" applyAlignment="1" applyProtection="1">
      <alignment vertical="center" wrapText="1"/>
      <protection locked="0"/>
    </xf>
    <xf numFmtId="0" fontId="24" fillId="5" borderId="20" xfId="0" applyFont="1" applyFill="1" applyBorder="1" applyAlignment="1" applyProtection="1">
      <alignment horizontal="left" vertical="center" wrapText="1"/>
    </xf>
    <xf numFmtId="0" fontId="24" fillId="5" borderId="21" xfId="0" applyFont="1" applyFill="1" applyBorder="1" applyAlignment="1" applyProtection="1">
      <alignment horizontal="left" vertical="center" wrapText="1"/>
    </xf>
    <xf numFmtId="0" fontId="24" fillId="5" borderId="36" xfId="0" applyFont="1" applyFill="1" applyBorder="1" applyAlignment="1" applyProtection="1">
      <alignment horizontal="left" vertical="center" wrapText="1"/>
    </xf>
    <xf numFmtId="0" fontId="37" fillId="5" borderId="18" xfId="0" applyFont="1" applyFill="1" applyBorder="1" applyAlignment="1" applyProtection="1">
      <alignment horizontal="center" vertical="center" wrapText="1"/>
    </xf>
    <xf numFmtId="0" fontId="37" fillId="5" borderId="24" xfId="0" applyFont="1" applyFill="1" applyBorder="1" applyAlignment="1" applyProtection="1">
      <alignment horizontal="center" vertical="center" wrapText="1"/>
    </xf>
    <xf numFmtId="0" fontId="0" fillId="0" borderId="2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40" fillId="5" borderId="6" xfId="0" applyFont="1" applyFill="1" applyBorder="1" applyAlignment="1" applyProtection="1">
      <alignment horizontal="center" vertical="center" shrinkToFit="1"/>
    </xf>
    <xf numFmtId="0" fontId="33" fillId="0" borderId="54" xfId="0" applyFont="1" applyBorder="1" applyAlignment="1" applyProtection="1">
      <alignment horizontal="center" vertical="center" shrinkToFit="1"/>
      <protection locked="0"/>
    </xf>
    <xf numFmtId="0" fontId="0" fillId="0" borderId="15" xfId="0" applyBorder="1" applyProtection="1">
      <alignment vertical="center"/>
    </xf>
    <xf numFmtId="0" fontId="0" fillId="0" borderId="17" xfId="0" applyBorder="1" applyProtection="1">
      <alignment vertical="center"/>
    </xf>
    <xf numFmtId="0" fontId="24" fillId="5" borderId="38"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xf>
    <xf numFmtId="14" fontId="0" fillId="0" borderId="15" xfId="0" applyNumberFormat="1" applyBorder="1" applyProtection="1">
      <alignment vertical="center"/>
    </xf>
    <xf numFmtId="0" fontId="0" fillId="0" borderId="8" xfId="0" applyBorder="1" applyProtection="1">
      <alignment vertical="center"/>
    </xf>
    <xf numFmtId="0" fontId="0" fillId="0" borderId="7" xfId="0" applyBorder="1" applyProtection="1">
      <alignment vertical="center"/>
    </xf>
    <xf numFmtId="0" fontId="24" fillId="0" borderId="44" xfId="0" applyFont="1" applyBorder="1" applyAlignment="1" applyProtection="1">
      <alignment horizontal="left" vertical="center" wrapText="1"/>
      <protection locked="0"/>
    </xf>
    <xf numFmtId="0" fontId="24" fillId="0" borderId="45"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46" xfId="0" applyFont="1" applyBorder="1" applyAlignment="1" applyProtection="1">
      <alignment horizontal="left" vertical="center" wrapText="1"/>
      <protection locked="0"/>
    </xf>
    <xf numFmtId="0" fontId="31" fillId="5" borderId="39" xfId="0" applyFont="1" applyFill="1" applyBorder="1" applyAlignment="1" applyProtection="1">
      <alignment horizontal="center" vertical="center" wrapText="1"/>
    </xf>
    <xf numFmtId="0" fontId="31" fillId="5" borderId="40" xfId="0" applyFont="1" applyFill="1" applyBorder="1" applyAlignment="1" applyProtection="1">
      <alignment horizontal="center" vertical="center" wrapText="1"/>
    </xf>
    <xf numFmtId="0" fontId="24" fillId="0" borderId="41"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50" xfId="0" applyFont="1" applyFill="1" applyBorder="1" applyAlignment="1" applyProtection="1">
      <alignment horizontal="center" vertical="center" wrapText="1"/>
      <protection locked="0"/>
    </xf>
    <xf numFmtId="0" fontId="24" fillId="0" borderId="51" xfId="0" applyFont="1" applyFill="1" applyBorder="1" applyAlignment="1" applyProtection="1">
      <alignment horizontal="center" vertical="center" wrapText="1"/>
      <protection locked="0"/>
    </xf>
    <xf numFmtId="0" fontId="24" fillId="5" borderId="52" xfId="0" applyFont="1" applyFill="1" applyBorder="1" applyAlignment="1" applyProtection="1">
      <alignment horizontal="center" vertical="center" wrapText="1"/>
    </xf>
    <xf numFmtId="0" fontId="24" fillId="5" borderId="53" xfId="0" applyFont="1" applyFill="1" applyBorder="1" applyAlignment="1" applyProtection="1">
      <alignment horizontal="center" vertical="center" wrapText="1"/>
    </xf>
    <xf numFmtId="0" fontId="30" fillId="0" borderId="7" xfId="0" applyFont="1" applyBorder="1" applyProtection="1">
      <alignment vertical="center"/>
    </xf>
    <xf numFmtId="0" fontId="30" fillId="0" borderId="16" xfId="0" applyFont="1" applyBorder="1" applyProtection="1">
      <alignment vertical="center"/>
    </xf>
    <xf numFmtId="0" fontId="24" fillId="5" borderId="34" xfId="0" applyFont="1" applyFill="1" applyBorder="1" applyAlignment="1" applyProtection="1">
      <alignment horizontal="center" vertical="center" wrapText="1"/>
    </xf>
    <xf numFmtId="0" fontId="32" fillId="5" borderId="19" xfId="0" applyFont="1" applyFill="1" applyBorder="1" applyAlignment="1" applyProtection="1">
      <alignment horizontal="left" vertical="center" wrapText="1"/>
    </xf>
    <xf numFmtId="0" fontId="32" fillId="5" borderId="37" xfId="0" applyFont="1" applyFill="1" applyBorder="1" applyAlignment="1" applyProtection="1">
      <alignment horizontal="left" vertical="center" wrapText="1"/>
    </xf>
    <xf numFmtId="0" fontId="41" fillId="3" borderId="1" xfId="0" applyFont="1" applyFill="1" applyBorder="1" applyProtection="1">
      <alignment vertical="center"/>
    </xf>
    <xf numFmtId="0" fontId="41" fillId="3" borderId="2" xfId="0" applyFont="1" applyFill="1" applyBorder="1" applyProtection="1">
      <alignment vertical="center"/>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4" borderId="1" xfId="0" applyFill="1" applyBorder="1" applyProtection="1">
      <alignment vertical="center"/>
    </xf>
    <xf numFmtId="0" fontId="0" fillId="4" borderId="2" xfId="0" applyFill="1" applyBorder="1" applyProtection="1">
      <alignment vertical="center"/>
    </xf>
    <xf numFmtId="0" fontId="0" fillId="3" borderId="1" xfId="0" applyFill="1" applyBorder="1" applyProtection="1">
      <alignment vertical="center"/>
    </xf>
    <xf numFmtId="0" fontId="0" fillId="3" borderId="2" xfId="0" applyFill="1" applyBorder="1" applyProtection="1">
      <alignment vertical="center"/>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41" fillId="3" borderId="5" xfId="0" applyFont="1" applyFill="1" applyBorder="1" applyAlignment="1" applyProtection="1">
      <alignment horizontal="center" vertical="center" shrinkToFit="1"/>
    </xf>
    <xf numFmtId="0" fontId="41" fillId="4" borderId="3" xfId="0" applyFont="1" applyFill="1" applyBorder="1" applyAlignment="1" applyProtection="1">
      <alignment horizontal="center" vertical="center" shrinkToFit="1"/>
    </xf>
    <xf numFmtId="0" fontId="41" fillId="4" borderId="4" xfId="0" applyFont="1" applyFill="1" applyBorder="1" applyAlignment="1" applyProtection="1">
      <alignment horizontal="center" vertical="center" shrinkToFit="1"/>
    </xf>
    <xf numFmtId="0" fontId="41" fillId="4" borderId="5" xfId="0" applyFont="1" applyFill="1" applyBorder="1" applyAlignment="1" applyProtection="1">
      <alignment horizontal="center" vertical="center" shrinkToFit="1"/>
    </xf>
    <xf numFmtId="0" fontId="24" fillId="5" borderId="41" xfId="0" applyFont="1" applyFill="1" applyBorder="1" applyAlignment="1" applyProtection="1">
      <alignment horizontal="center" vertical="center" wrapText="1"/>
    </xf>
    <xf numFmtId="0" fontId="24" fillId="5" borderId="43"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www.osaka.cci.or.jp/nyuukai/" TargetMode="External"/><Relationship Id="rId1" Type="http://schemas.openxmlformats.org/officeDocument/2006/relationships/hyperlink" Target="mailto:kensaku@osaka.cci.or.jp" TargetMode="External"/></Relationships>
</file>

<file path=xl/drawings/drawing1.xml><?xml version="1.0" encoding="utf-8"?>
<xdr:wsDr xmlns:xdr="http://schemas.openxmlformats.org/drawingml/2006/spreadsheetDrawing" xmlns:a="http://schemas.openxmlformats.org/drawingml/2006/main">
  <xdr:twoCellAnchor>
    <xdr:from>
      <xdr:col>0</xdr:col>
      <xdr:colOff>123825</xdr:colOff>
      <xdr:row>29</xdr:row>
      <xdr:rowOff>66675</xdr:rowOff>
    </xdr:from>
    <xdr:to>
      <xdr:col>2</xdr:col>
      <xdr:colOff>400050</xdr:colOff>
      <xdr:row>29</xdr:row>
      <xdr:rowOff>66675</xdr:rowOff>
    </xdr:to>
    <xdr:cxnSp macro="">
      <xdr:nvCxnSpPr>
        <xdr:cNvPr id="5557" name="AutoShape 3"/>
        <xdr:cNvCxnSpPr>
          <a:cxnSpLocks noChangeShapeType="1"/>
        </xdr:cNvCxnSpPr>
      </xdr:nvCxnSpPr>
      <xdr:spPr bwMode="auto">
        <a:xfrm>
          <a:off x="123825" y="5895975"/>
          <a:ext cx="18192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9</xdr:col>
      <xdr:colOff>47625</xdr:colOff>
      <xdr:row>0</xdr:row>
      <xdr:rowOff>0</xdr:rowOff>
    </xdr:from>
    <xdr:to>
      <xdr:col>22</xdr:col>
      <xdr:colOff>190500</xdr:colOff>
      <xdr:row>4</xdr:row>
      <xdr:rowOff>57149</xdr:rowOff>
    </xdr:to>
    <xdr:sp macro="" textlink="">
      <xdr:nvSpPr>
        <xdr:cNvPr id="1050" name="Text Box 26"/>
        <xdr:cNvSpPr txBox="1">
          <a:spLocks noChangeArrowheads="1"/>
        </xdr:cNvSpPr>
      </xdr:nvSpPr>
      <xdr:spPr bwMode="auto">
        <a:xfrm>
          <a:off x="4352925" y="0"/>
          <a:ext cx="6067425" cy="94297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1" i="0" u="none" strike="noStrike" baseline="0">
              <a:solidFill>
                <a:srgbClr val="000000"/>
              </a:solidFill>
              <a:latin typeface="Times New Roman"/>
              <a:cs typeface="Times New Roman"/>
            </a:rPr>
            <a:t>登録申込書は右の</a:t>
          </a:r>
          <a:r>
            <a:rPr lang="ja-JP" altLang="ja-JP" sz="1000" b="1" i="0" baseline="0">
              <a:latin typeface="+mn-lt"/>
              <a:ea typeface="+mn-ea"/>
              <a:cs typeface="+mn-cs"/>
            </a:rPr>
            <a:t>メールフォームをクリック</a:t>
          </a:r>
          <a:r>
            <a:rPr lang="ja-JP" altLang="en-US" sz="1000" b="1" i="0" baseline="0">
              <a:latin typeface="+mn-lt"/>
              <a:ea typeface="+mn-ea"/>
              <a:cs typeface="+mn-cs"/>
            </a:rPr>
            <a:t>して、</a:t>
          </a:r>
          <a:r>
            <a:rPr lang="ja-JP" altLang="en-US" sz="1000" b="1" i="0" u="none" strike="noStrike" baseline="0">
              <a:solidFill>
                <a:srgbClr val="000000"/>
              </a:solidFill>
              <a:latin typeface="Times New Roman"/>
              <a:cs typeface="Times New Roman"/>
            </a:rPr>
            <a:t>このエクセルデータを添付のうえ、お送りください。</a:t>
          </a:r>
          <a:endParaRPr lang="en-US" altLang="ja-JP" sz="1000" b="1" i="0" u="none" strike="noStrike" baseline="0">
            <a:solidFill>
              <a:srgbClr val="000000"/>
            </a:solidFill>
            <a:latin typeface="Times New Roman"/>
            <a:cs typeface="Times New Roman"/>
          </a:endParaRPr>
        </a:p>
        <a:p>
          <a:pPr algn="l" rtl="0">
            <a:defRPr sz="1000"/>
          </a:pPr>
          <a:r>
            <a:rPr lang="ja-JP" altLang="en-US" sz="1000" b="1" i="0" u="none" strike="noStrike" baseline="0">
              <a:solidFill>
                <a:srgbClr val="000000"/>
              </a:solidFill>
              <a:latin typeface="Times New Roman"/>
              <a:cs typeface="Times New Roman"/>
            </a:rPr>
            <a:t>顔写真掲載希望の方は、あわせて縦長の顔写真データもお送りください。</a:t>
          </a:r>
          <a:endParaRPr lang="en-US" altLang="ja-JP" sz="1000" b="1" i="0" u="none" strike="noStrike" baseline="0">
            <a:solidFill>
              <a:srgbClr val="000000"/>
            </a:solidFill>
            <a:latin typeface="Times New Roman"/>
            <a:cs typeface="Times New Roman"/>
          </a:endParaRPr>
        </a:p>
        <a:p>
          <a:pPr algn="l" rtl="0">
            <a:defRPr sz="1000"/>
          </a:pPr>
          <a:r>
            <a:rPr lang="ja-JP" altLang="en-US" sz="1000" b="1" i="0" u="none" strike="noStrike" baseline="0">
              <a:solidFill>
                <a:srgbClr val="FF0000"/>
              </a:solidFill>
              <a:latin typeface="Times New Roman"/>
              <a:cs typeface="Times New Roman"/>
            </a:rPr>
            <a:t>（メール送信時のお願い：</a:t>
          </a:r>
          <a:r>
            <a:rPr lang="ja-JP" altLang="en-US" sz="1200" b="1" i="0" u="none" strike="noStrike" baseline="0">
              <a:solidFill>
                <a:srgbClr val="FF0000"/>
              </a:solidFill>
              <a:latin typeface="Times New Roman"/>
              <a:cs typeface="Times New Roman"/>
            </a:rPr>
            <a:t>件名：登録申込書の提出　</a:t>
          </a:r>
          <a:endParaRPr lang="en-US" altLang="ja-JP" sz="1200" b="1" i="0" u="none" strike="noStrike" baseline="0">
            <a:solidFill>
              <a:srgbClr val="FF0000"/>
            </a:solidFill>
            <a:latin typeface="Times New Roman"/>
            <a:cs typeface="Times New Roman"/>
          </a:endParaRPr>
        </a:p>
        <a:p>
          <a:pPr algn="l" rtl="0">
            <a:defRPr sz="1000"/>
          </a:pPr>
          <a:r>
            <a:rPr lang="ja-JP" altLang="en-US" sz="1200" b="1" i="0" u="none" strike="noStrike" baseline="0">
              <a:solidFill>
                <a:srgbClr val="FF0000"/>
              </a:solidFill>
              <a:latin typeface="Times New Roman"/>
              <a:cs typeface="Times New Roman"/>
            </a:rPr>
            <a:t>　　　　　　　　　　　　　 本文：①</a:t>
          </a:r>
          <a:r>
            <a:rPr lang="ja-JP" altLang="ja-JP" sz="1200" b="1" i="0" baseline="0">
              <a:solidFill>
                <a:srgbClr val="FF0000"/>
              </a:solidFill>
              <a:latin typeface="+mn-lt"/>
              <a:ea typeface="+mn-ea"/>
              <a:cs typeface="+mn-cs"/>
            </a:rPr>
            <a:t>事務所名</a:t>
          </a:r>
          <a:r>
            <a:rPr lang="ja-JP" altLang="en-US" sz="1200" b="1" i="0" u="none" strike="noStrike" baseline="0">
              <a:solidFill>
                <a:srgbClr val="FF0000"/>
              </a:solidFill>
              <a:latin typeface="Times New Roman"/>
              <a:cs typeface="Times New Roman"/>
            </a:rPr>
            <a:t>　②</a:t>
          </a:r>
          <a:r>
            <a:rPr lang="ja-JP" altLang="ja-JP" sz="1200" b="1" i="0" baseline="0">
              <a:solidFill>
                <a:srgbClr val="FF0000"/>
              </a:solidFill>
              <a:latin typeface="+mn-lt"/>
              <a:ea typeface="+mn-ea"/>
              <a:cs typeface="+mn-cs"/>
            </a:rPr>
            <a:t>登録者氏名</a:t>
          </a:r>
          <a:r>
            <a:rPr lang="en-US" altLang="ja-JP" sz="1200" b="1" i="0" baseline="0">
              <a:solidFill>
                <a:srgbClr val="FF0000"/>
              </a:solidFill>
              <a:latin typeface="+mn-lt"/>
              <a:ea typeface="+mn-ea"/>
              <a:cs typeface="+mn-cs"/>
            </a:rPr>
            <a:t> </a:t>
          </a:r>
          <a:r>
            <a:rPr lang="ja-JP" altLang="en-US" sz="1200" b="1" i="0" baseline="0">
              <a:solidFill>
                <a:srgbClr val="FF0000"/>
              </a:solidFill>
              <a:latin typeface="+mn-lt"/>
              <a:ea typeface="+mn-ea"/>
              <a:cs typeface="+mn-cs"/>
            </a:rPr>
            <a:t>③顔写真データ添付の有無</a:t>
          </a:r>
          <a:r>
            <a:rPr lang="ja-JP" altLang="en-US" sz="1200" b="1" i="0" u="none" strike="noStrike" baseline="0">
              <a:solidFill>
                <a:srgbClr val="FF0000"/>
              </a:solidFill>
              <a:latin typeface="Times New Roman"/>
              <a:cs typeface="Times New Roman"/>
            </a:rPr>
            <a:t>）</a:t>
          </a:r>
        </a:p>
      </xdr:txBody>
    </xdr:sp>
    <xdr:clientData/>
  </xdr:twoCellAnchor>
  <xdr:twoCellAnchor>
    <xdr:from>
      <xdr:col>21</xdr:col>
      <xdr:colOff>152400</xdr:colOff>
      <xdr:row>6</xdr:row>
      <xdr:rowOff>47626</xdr:rowOff>
    </xdr:from>
    <xdr:to>
      <xdr:col>23</xdr:col>
      <xdr:colOff>476250</xdr:colOff>
      <xdr:row>14</xdr:row>
      <xdr:rowOff>190500</xdr:rowOff>
    </xdr:to>
    <xdr:sp macro="" textlink="">
      <xdr:nvSpPr>
        <xdr:cNvPr id="1051" name="Rectangle 27"/>
        <xdr:cNvSpPr>
          <a:spLocks noChangeArrowheads="1"/>
        </xdr:cNvSpPr>
      </xdr:nvSpPr>
      <xdr:spPr bwMode="auto">
        <a:xfrm>
          <a:off x="9696450" y="1409701"/>
          <a:ext cx="1695450" cy="241934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入会申込書を事務局からご送付します。サイト掲載は入会確認後となります。</a:t>
          </a: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大商の会費は次の通り</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●法人事務所 </a:t>
          </a:r>
          <a:r>
            <a:rPr lang="en-US" altLang="ja-JP" sz="900" b="0" i="0" u="none" strike="noStrike" baseline="0">
              <a:solidFill>
                <a:srgbClr val="000000"/>
              </a:solidFill>
              <a:latin typeface="ＭＳ Ｐゴシック"/>
              <a:ea typeface="ＭＳ Ｐゴシック"/>
            </a:rPr>
            <a:t>15,000</a:t>
          </a:r>
          <a:r>
            <a:rPr lang="ja-JP" altLang="en-US" sz="900" b="0" i="0" u="none" strike="noStrike" baseline="0">
              <a:solidFill>
                <a:srgbClr val="000000"/>
              </a:solidFill>
              <a:latin typeface="ＭＳ Ｐゴシック"/>
              <a:ea typeface="ＭＳ Ｐゴシック"/>
            </a:rPr>
            <a:t>円／年</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または</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●個人事務所 </a:t>
          </a:r>
          <a:r>
            <a:rPr lang="en-US" altLang="ja-JP" sz="900" b="0" i="0" u="none" strike="noStrike" baseline="0">
              <a:solidFill>
                <a:srgbClr val="000000"/>
              </a:solidFill>
              <a:latin typeface="ＭＳ Ｐゴシック"/>
              <a:ea typeface="ＭＳ Ｐゴシック"/>
            </a:rPr>
            <a:t>10,000</a:t>
          </a:r>
          <a:r>
            <a:rPr lang="ja-JP" altLang="en-US" sz="900" b="0" i="0" u="none" strike="noStrike" baseline="0">
              <a:solidFill>
                <a:srgbClr val="000000"/>
              </a:solidFill>
              <a:latin typeface="ＭＳ Ｐゴシック"/>
              <a:ea typeface="ＭＳ Ｐゴシック"/>
            </a:rPr>
            <a:t>円／年</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○別途、入会金</a:t>
          </a:r>
          <a:r>
            <a:rPr lang="en-US" altLang="ja-JP" sz="900" b="0" i="0" u="none" strike="noStrike" baseline="0">
              <a:solidFill>
                <a:srgbClr val="000000"/>
              </a:solidFill>
              <a:latin typeface="ＭＳ Ｐゴシック"/>
              <a:ea typeface="ＭＳ Ｐゴシック"/>
            </a:rPr>
            <a:t>3,000</a:t>
          </a:r>
          <a:r>
            <a:rPr lang="ja-JP" altLang="en-US" sz="900" b="0" i="0" u="none" strike="noStrike" baseline="0">
              <a:solidFill>
                <a:srgbClr val="000000"/>
              </a:solidFill>
              <a:latin typeface="ＭＳ Ｐゴシック"/>
              <a:ea typeface="ＭＳ Ｐゴシック"/>
            </a:rPr>
            <a:t>円 要</a:t>
          </a: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詳細は事務局℡</a:t>
          </a:r>
          <a:r>
            <a:rPr lang="en-US" altLang="ja-JP" sz="900" b="0" i="0" u="none" strike="noStrike" baseline="0">
              <a:solidFill>
                <a:srgbClr val="000000"/>
              </a:solidFill>
              <a:latin typeface="ＭＳ Ｐゴシック"/>
              <a:ea typeface="ＭＳ Ｐゴシック"/>
            </a:rPr>
            <a:t>6944-6277</a:t>
          </a:r>
          <a:r>
            <a:rPr lang="ja-JP" altLang="en-US" sz="900" b="0" i="0" u="none" strike="noStrike" baseline="0">
              <a:solidFill>
                <a:srgbClr val="000000"/>
              </a:solidFill>
              <a:latin typeface="ＭＳ Ｐゴシック"/>
              <a:ea typeface="ＭＳ Ｐゴシック"/>
            </a:rPr>
            <a:t>か、下記</a:t>
          </a:r>
          <a:r>
            <a:rPr lang="en-US" altLang="ja-JP" sz="900" b="0" i="0" u="none" strike="noStrike" baseline="0">
              <a:solidFill>
                <a:srgbClr val="000000"/>
              </a:solidFill>
              <a:latin typeface="ＭＳ Ｐゴシック"/>
              <a:ea typeface="ＭＳ Ｐゴシック"/>
            </a:rPr>
            <a:t>URL</a:t>
          </a:r>
          <a:r>
            <a:rPr lang="ja-JP" altLang="en-US" sz="900" b="0" i="0" u="none" strike="noStrike" baseline="0">
              <a:solidFill>
                <a:srgbClr val="000000"/>
              </a:solidFill>
              <a:latin typeface="ＭＳ Ｐゴシック"/>
              <a:ea typeface="ＭＳ Ｐゴシック"/>
            </a:rPr>
            <a:t>にてご確認下さい</a:t>
          </a:r>
          <a:endParaRPr lang="en-US" altLang="ja-JP" sz="900" b="0" i="0" u="none" strike="noStrike" baseline="0">
            <a:solidFill>
              <a:srgbClr val="000000"/>
            </a:solidFill>
            <a:latin typeface="Times New Roman"/>
            <a:cs typeface="Times New Roman"/>
          </a:endParaRPr>
        </a:p>
      </xdr:txBody>
    </xdr:sp>
    <xdr:clientData/>
  </xdr:twoCellAnchor>
  <xdr:twoCellAnchor>
    <xdr:from>
      <xdr:col>21</xdr:col>
      <xdr:colOff>209550</xdr:colOff>
      <xdr:row>15</xdr:row>
      <xdr:rowOff>85725</xdr:rowOff>
    </xdr:from>
    <xdr:to>
      <xdr:col>23</xdr:col>
      <xdr:colOff>323850</xdr:colOff>
      <xdr:row>20</xdr:row>
      <xdr:rowOff>104775</xdr:rowOff>
    </xdr:to>
    <xdr:sp macro="" textlink="">
      <xdr:nvSpPr>
        <xdr:cNvPr id="1052" name="Rectangle 28"/>
        <xdr:cNvSpPr>
          <a:spLocks noChangeArrowheads="1"/>
        </xdr:cNvSpPr>
      </xdr:nvSpPr>
      <xdr:spPr bwMode="auto">
        <a:xfrm>
          <a:off x="9791700" y="4029075"/>
          <a:ext cx="1485900" cy="8667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ここにはご自身の保有する資格内で重点的に取り扱っている分野を</a:t>
          </a:r>
          <a:r>
            <a:rPr lang="ja-JP" altLang="en-US" sz="900" b="1" i="0" u="none" strike="noStrike" baseline="0">
              <a:solidFill>
                <a:srgbClr val="FF0000"/>
              </a:solidFill>
              <a:latin typeface="ＭＳ ゴシック"/>
              <a:ea typeface="ＭＳ ゴシック"/>
            </a:rPr>
            <a:t>４つまで</a:t>
          </a:r>
          <a:r>
            <a:rPr lang="ja-JP" altLang="en-US" sz="900" b="0" i="0" u="none" strike="noStrike" baseline="0">
              <a:solidFill>
                <a:schemeClr val="tx1"/>
              </a:solidFill>
              <a:latin typeface="ＭＳ ゴシック"/>
              <a:ea typeface="ＭＳ ゴシック"/>
            </a:rPr>
            <a:t>選択してください。</a:t>
          </a:r>
          <a:endParaRPr lang="ja-JP" altLang="en-US" sz="1050" b="0" i="0" u="none" strike="noStrike" baseline="0">
            <a:solidFill>
              <a:schemeClr val="tx1"/>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21</xdr:col>
      <xdr:colOff>209550</xdr:colOff>
      <xdr:row>21</xdr:row>
      <xdr:rowOff>28575</xdr:rowOff>
    </xdr:from>
    <xdr:to>
      <xdr:col>23</xdr:col>
      <xdr:colOff>381000</xdr:colOff>
      <xdr:row>32</xdr:row>
      <xdr:rowOff>133350</xdr:rowOff>
    </xdr:to>
    <xdr:sp macro="" textlink="">
      <xdr:nvSpPr>
        <xdr:cNvPr id="1053" name="Rectangle 29"/>
        <xdr:cNvSpPr>
          <a:spLocks noChangeArrowheads="1"/>
        </xdr:cNvSpPr>
      </xdr:nvSpPr>
      <xdr:spPr bwMode="auto">
        <a:xfrm>
          <a:off x="9791700" y="4962525"/>
          <a:ext cx="1543050" cy="2857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●「大商会員向け初回相談料割引」とは大阪商工会議所会員企業が当ウェブを通じて登録者に初めて相談した場合、</a:t>
          </a:r>
          <a:r>
            <a:rPr lang="ja-JP" altLang="en-US" sz="900" b="1" i="0" u="none" strike="noStrike" baseline="0">
              <a:solidFill>
                <a:srgbClr val="FF0000"/>
              </a:solidFill>
              <a:latin typeface="ＭＳ ゴシック"/>
              <a:ea typeface="ＭＳ ゴシック"/>
            </a:rPr>
            <a:t>登録者がその初回相談料を割引</a:t>
          </a:r>
          <a:r>
            <a:rPr lang="ja-JP" altLang="en-US" sz="900" b="0" i="0" u="none" strike="noStrike" baseline="0">
              <a:solidFill>
                <a:srgbClr val="000000"/>
              </a:solidFill>
              <a:latin typeface="ＭＳ ゴシック"/>
              <a:ea typeface="ＭＳ ゴシック"/>
            </a:rPr>
            <a:t>するものです</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割引の有効期間は原則、設定日から当該年度末</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月</a:t>
          </a:r>
          <a:r>
            <a:rPr lang="en-US" altLang="ja-JP" sz="900" b="0" i="0" u="none" strike="noStrike" baseline="0">
              <a:solidFill>
                <a:srgbClr val="000000"/>
              </a:solidFill>
              <a:latin typeface="ＭＳ ゴシック"/>
              <a:ea typeface="ＭＳ ゴシック"/>
            </a:rPr>
            <a:t>31</a:t>
          </a:r>
          <a:r>
            <a:rPr lang="ja-JP" altLang="en-US" sz="900" b="0" i="0" u="none" strike="noStrike" baseline="0">
              <a:solidFill>
                <a:srgbClr val="000000"/>
              </a:solidFill>
              <a:latin typeface="ＭＳ ゴシック"/>
              <a:ea typeface="ＭＳ ゴシック"/>
            </a:rPr>
            <a:t>日</a:t>
          </a:r>
          <a:r>
            <a:rPr lang="en-US" altLang="ja-JP" sz="900" b="0" i="0" u="none" strike="noStrike" baseline="0">
              <a:solidFill>
                <a:srgbClr val="00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まで</a:t>
          </a:r>
          <a:r>
            <a:rPr lang="ja-JP" altLang="en-US" sz="900" b="0" i="0" u="none" strike="noStrike" baseline="0">
              <a:solidFill>
                <a:srgbClr val="000000"/>
              </a:solidFill>
              <a:latin typeface="ＭＳ ゴシック"/>
              <a:ea typeface="ＭＳ ゴシック"/>
            </a:rPr>
            <a:t>とします</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ゴシック"/>
              <a:ea typeface="ＭＳ ゴシック"/>
            </a:rPr>
            <a:t>●割引設定の利点として、ウェブ利用者からの検索回数が増えます（割引の有無を検索条件の１つにしているため）</a:t>
          </a:r>
          <a:endParaRPr lang="ja-JP" altLang="en-US" sz="90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ゴシック"/>
              <a:ea typeface="ＭＳ ゴシック"/>
            </a:rPr>
            <a:t>●割引の</a:t>
          </a:r>
          <a:r>
            <a:rPr lang="ja-JP" altLang="en-US" sz="900" b="1" i="0" u="none" strike="noStrike" baseline="0">
              <a:solidFill>
                <a:srgbClr val="FF0000"/>
              </a:solidFill>
              <a:latin typeface="ＭＳ ゴシック"/>
              <a:ea typeface="ＭＳ ゴシック"/>
            </a:rPr>
            <a:t>注意点は登録規約７項を</a:t>
          </a:r>
          <a:r>
            <a:rPr lang="ja-JP" altLang="en-US" sz="900" b="1" i="0" u="none" strike="noStrike" baseline="0">
              <a:solidFill>
                <a:srgbClr val="000000"/>
              </a:solidFill>
              <a:latin typeface="ＭＳ ゴシック"/>
              <a:ea typeface="ＭＳ ゴシック"/>
            </a:rPr>
            <a:t>参照ください</a:t>
          </a: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21</xdr:col>
      <xdr:colOff>47625</xdr:colOff>
      <xdr:row>16</xdr:row>
      <xdr:rowOff>38100</xdr:rowOff>
    </xdr:from>
    <xdr:to>
      <xdr:col>21</xdr:col>
      <xdr:colOff>219075</xdr:colOff>
      <xdr:row>20</xdr:row>
      <xdr:rowOff>9525</xdr:rowOff>
    </xdr:to>
    <xdr:sp macro="" textlink="">
      <xdr:nvSpPr>
        <xdr:cNvPr id="5562" name="AutoShape 31"/>
        <xdr:cNvSpPr>
          <a:spLocks/>
        </xdr:cNvSpPr>
      </xdr:nvSpPr>
      <xdr:spPr bwMode="auto">
        <a:xfrm>
          <a:off x="9591675" y="3981450"/>
          <a:ext cx="171450" cy="514350"/>
        </a:xfrm>
        <a:prstGeom prst="rightBrace">
          <a:avLst>
            <a:gd name="adj1" fmla="val 29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28</xdr:row>
      <xdr:rowOff>38100</xdr:rowOff>
    </xdr:from>
    <xdr:to>
      <xdr:col>21</xdr:col>
      <xdr:colOff>200025</xdr:colOff>
      <xdr:row>29</xdr:row>
      <xdr:rowOff>180975</xdr:rowOff>
    </xdr:to>
    <xdr:sp macro="" textlink="">
      <xdr:nvSpPr>
        <xdr:cNvPr id="5563" name="AutoShape 32"/>
        <xdr:cNvSpPr>
          <a:spLocks/>
        </xdr:cNvSpPr>
      </xdr:nvSpPr>
      <xdr:spPr bwMode="auto">
        <a:xfrm>
          <a:off x="9563100" y="5610225"/>
          <a:ext cx="180975" cy="400050"/>
        </a:xfrm>
        <a:prstGeom prst="rightBrace">
          <a:avLst>
            <a:gd name="adj1" fmla="val 18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476250</xdr:colOff>
      <xdr:row>1</xdr:row>
      <xdr:rowOff>266700</xdr:rowOff>
    </xdr:from>
    <xdr:to>
      <xdr:col>22</xdr:col>
      <xdr:colOff>400050</xdr:colOff>
      <xdr:row>2</xdr:row>
      <xdr:rowOff>0</xdr:rowOff>
    </xdr:to>
    <xdr:cxnSp macro="">
      <xdr:nvCxnSpPr>
        <xdr:cNvPr id="11" name="直線矢印コネクタ 10"/>
        <xdr:cNvCxnSpPr/>
      </xdr:nvCxnSpPr>
      <xdr:spPr>
        <a:xfrm>
          <a:off x="10020300" y="342900"/>
          <a:ext cx="609600" cy="95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1</xdr:row>
      <xdr:rowOff>38100</xdr:rowOff>
    </xdr:from>
    <xdr:to>
      <xdr:col>23</xdr:col>
      <xdr:colOff>533401</xdr:colOff>
      <xdr:row>3</xdr:row>
      <xdr:rowOff>0</xdr:rowOff>
    </xdr:to>
    <xdr:sp macro="" textlink="">
      <xdr:nvSpPr>
        <xdr:cNvPr id="12" name="Text Box 26">
          <a:hlinkClick xmlns:r="http://schemas.openxmlformats.org/officeDocument/2006/relationships" r:id="rId1"/>
        </xdr:cNvPr>
        <xdr:cNvSpPr txBox="1">
          <a:spLocks noChangeArrowheads="1"/>
        </xdr:cNvSpPr>
      </xdr:nvSpPr>
      <xdr:spPr bwMode="auto">
        <a:xfrm>
          <a:off x="10582275" y="209550"/>
          <a:ext cx="809626" cy="504825"/>
        </a:xfrm>
        <a:prstGeom prst="roundRect">
          <a:avLst/>
        </a:prstGeom>
        <a:solidFill>
          <a:srgbClr val="FF0000">
            <a:alpha val="65000"/>
          </a:srgb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1" i="0" u="sng" strike="noStrike" baseline="0">
              <a:solidFill>
                <a:sysClr val="windowText" lastClr="000000"/>
              </a:solidFill>
              <a:latin typeface="Times New Roman"/>
              <a:cs typeface="Times New Roman"/>
            </a:rPr>
            <a:t>メール</a:t>
          </a:r>
          <a:endParaRPr lang="en-US" altLang="ja-JP" sz="1100" b="1" i="0" u="sng" strike="noStrike" baseline="0">
            <a:solidFill>
              <a:sysClr val="windowText" lastClr="000000"/>
            </a:solidFill>
            <a:latin typeface="Times New Roman"/>
            <a:cs typeface="Times New Roman"/>
          </a:endParaRPr>
        </a:p>
        <a:p>
          <a:pPr algn="ctr" rtl="0">
            <a:lnSpc>
              <a:spcPts val="1300"/>
            </a:lnSpc>
            <a:defRPr sz="1000"/>
          </a:pPr>
          <a:r>
            <a:rPr lang="ja-JP" altLang="en-US" sz="1100" b="1" i="0" u="sng" strike="noStrike" baseline="0">
              <a:solidFill>
                <a:sysClr val="windowText" lastClr="000000"/>
              </a:solidFill>
              <a:latin typeface="Times New Roman"/>
              <a:cs typeface="Times New Roman"/>
            </a:rPr>
            <a:t>フォーム</a:t>
          </a:r>
        </a:p>
      </xdr:txBody>
    </xdr:sp>
    <xdr:clientData/>
  </xdr:twoCellAnchor>
  <xdr:twoCellAnchor>
    <xdr:from>
      <xdr:col>21</xdr:col>
      <xdr:colOff>133350</xdr:colOff>
      <xdr:row>13</xdr:row>
      <xdr:rowOff>266700</xdr:rowOff>
    </xdr:from>
    <xdr:to>
      <xdr:col>23</xdr:col>
      <xdr:colOff>457200</xdr:colOff>
      <xdr:row>14</xdr:row>
      <xdr:rowOff>142875</xdr:rowOff>
    </xdr:to>
    <xdr:sp macro="" textlink="">
      <xdr:nvSpPr>
        <xdr:cNvPr id="13" name="Rectangle 27">
          <a:hlinkClick xmlns:r="http://schemas.openxmlformats.org/officeDocument/2006/relationships" r:id="rId2"/>
        </xdr:cNvPr>
        <xdr:cNvSpPr>
          <a:spLocks noChangeArrowheads="1"/>
        </xdr:cNvSpPr>
      </xdr:nvSpPr>
      <xdr:spPr bwMode="auto">
        <a:xfrm>
          <a:off x="9677400" y="3600450"/>
          <a:ext cx="1695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FF"/>
              </a:solidFill>
              <a:latin typeface="ＭＳ Ｐゴシック"/>
              <a:ea typeface="ＭＳ Ｐゴシック"/>
            </a:rPr>
            <a:t>www.osaka.cci.or.jp/nyuukai/</a:t>
          </a:r>
          <a:endParaRPr lang="en-US" altLang="ja-JP" sz="800" b="0" i="0" u="none" strike="noStrike" baseline="0">
            <a:solidFill>
              <a:srgbClr val="000000"/>
            </a:solidFill>
            <a:latin typeface="Times New Roman"/>
            <a:cs typeface="Times New Roman"/>
          </a:endParaRPr>
        </a:p>
        <a:p>
          <a:pPr algn="l" rtl="0">
            <a:defRPr sz="1000"/>
          </a:pPr>
          <a:endParaRPr lang="en-US" altLang="ja-JP" sz="800" b="0" i="0" u="none" strike="noStrike" baseline="0">
            <a:solidFill>
              <a:srgbClr val="000000"/>
            </a:solidFill>
            <a:latin typeface="Times New Roman"/>
            <a:cs typeface="Times New Roman"/>
          </a:endParaRPr>
        </a:p>
      </xdr:txBody>
    </xdr:sp>
    <xdr:clientData/>
  </xdr:twoCellAnchor>
  <xdr:twoCellAnchor>
    <xdr:from>
      <xdr:col>22</xdr:col>
      <xdr:colOff>219075</xdr:colOff>
      <xdr:row>12</xdr:row>
      <xdr:rowOff>314325</xdr:rowOff>
    </xdr:from>
    <xdr:to>
      <xdr:col>22</xdr:col>
      <xdr:colOff>219075</xdr:colOff>
      <xdr:row>13</xdr:row>
      <xdr:rowOff>295275</xdr:rowOff>
    </xdr:to>
    <xdr:cxnSp macro="">
      <xdr:nvCxnSpPr>
        <xdr:cNvPr id="5568" name="AutoShape 47"/>
        <xdr:cNvCxnSpPr>
          <a:cxnSpLocks noChangeShapeType="1"/>
        </xdr:cNvCxnSpPr>
      </xdr:nvCxnSpPr>
      <xdr:spPr bwMode="auto">
        <a:xfrm>
          <a:off x="10448925" y="3286125"/>
          <a:ext cx="0" cy="342900"/>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5"/>
  <sheetViews>
    <sheetView showZeros="0" tabSelected="1" zoomScale="85" zoomScaleNormal="85" zoomScaleSheetLayoutView="70" workbookViewId="0">
      <selection activeCell="P16" sqref="P16:U16"/>
    </sheetView>
  </sheetViews>
  <sheetFormatPr defaultRowHeight="13.5" x14ac:dyDescent="0.15"/>
  <cols>
    <col min="1" max="1" width="10" style="1" customWidth="1"/>
    <col min="2" max="2" width="11.25" style="1" customWidth="1"/>
    <col min="3" max="3" width="4.25" style="1" customWidth="1"/>
    <col min="4" max="5" width="5.125" style="1" customWidth="1"/>
    <col min="6" max="6" width="5.25" style="1" customWidth="1"/>
    <col min="7" max="7" width="6.625" style="1" customWidth="1"/>
    <col min="8" max="8" width="3.875" style="1" customWidth="1"/>
    <col min="9" max="9" width="5" style="1" customWidth="1"/>
    <col min="10" max="10" width="5.625" style="1" customWidth="1"/>
    <col min="11" max="14" width="2.625" style="1" customWidth="1"/>
    <col min="15" max="15" width="2.5" style="1" customWidth="1"/>
    <col min="16" max="16" width="8.25" style="1" customWidth="1"/>
    <col min="17" max="17" width="6.5" style="1" customWidth="1"/>
    <col min="18" max="18" width="7" style="1" customWidth="1"/>
    <col min="19" max="19" width="11.125" style="1" customWidth="1"/>
    <col min="20" max="20" width="5.625" style="1" customWidth="1"/>
    <col min="21" max="21" width="12.125" style="1" customWidth="1"/>
    <col min="22" max="23" width="9" style="1"/>
    <col min="24" max="24" width="7.75" style="1" customWidth="1"/>
    <col min="25" max="25" width="11.25" style="1" hidden="1" customWidth="1"/>
    <col min="26" max="38" width="9" style="1" hidden="1" customWidth="1"/>
    <col min="39" max="39" width="8.125" style="1" hidden="1" customWidth="1"/>
    <col min="40" max="40" width="10.625" style="1" hidden="1" customWidth="1"/>
    <col min="41" max="41" width="6.75" style="1" hidden="1" customWidth="1"/>
    <col min="42" max="16384" width="9" style="1"/>
  </cols>
  <sheetData>
    <row r="1" spans="1:40" ht="6" customHeight="1" x14ac:dyDescent="0.15">
      <c r="A1" s="38"/>
      <c r="B1" s="38"/>
      <c r="C1" s="38"/>
      <c r="D1" s="38"/>
      <c r="E1" s="38"/>
      <c r="F1" s="38"/>
      <c r="G1" s="38"/>
      <c r="H1" s="38"/>
      <c r="I1" s="38"/>
      <c r="J1" s="38"/>
      <c r="K1" s="38"/>
      <c r="L1" s="38"/>
      <c r="M1" s="38"/>
      <c r="N1" s="38"/>
      <c r="O1" s="38"/>
      <c r="P1" s="38"/>
      <c r="Q1" s="38"/>
      <c r="R1" s="38"/>
      <c r="S1" s="38"/>
      <c r="T1" s="38"/>
      <c r="U1" s="38"/>
      <c r="V1" s="38"/>
      <c r="W1" s="38"/>
      <c r="X1" s="38"/>
    </row>
    <row r="2" spans="1:40" ht="21.75" customHeight="1" x14ac:dyDescent="0.15">
      <c r="A2" s="82" t="s">
        <v>500</v>
      </c>
      <c r="B2" s="82"/>
      <c r="C2" s="82"/>
      <c r="D2" s="82"/>
      <c r="E2" s="82"/>
      <c r="F2" s="82"/>
      <c r="G2" s="82"/>
      <c r="H2" s="82"/>
      <c r="I2" s="82"/>
      <c r="J2" s="39"/>
      <c r="K2" s="39"/>
      <c r="L2" s="39"/>
      <c r="M2" s="39"/>
      <c r="N2" s="39"/>
      <c r="O2" s="39"/>
      <c r="P2" s="39"/>
      <c r="Q2" s="39"/>
      <c r="R2" s="39"/>
      <c r="S2" s="39"/>
      <c r="T2" s="39"/>
      <c r="U2" s="39"/>
      <c r="V2" s="38"/>
      <c r="W2" s="38"/>
      <c r="X2" s="38"/>
      <c r="Y2" s="27" t="e">
        <f>DATE(J6,L6,N6)</f>
        <v>#NUM!</v>
      </c>
      <c r="Z2" s="1" t="s">
        <v>220</v>
      </c>
      <c r="AA2" s="1" t="s">
        <v>94</v>
      </c>
      <c r="AB2" s="1">
        <v>1920</v>
      </c>
      <c r="AC2" s="1">
        <v>1</v>
      </c>
      <c r="AD2" s="32" t="s">
        <v>19</v>
      </c>
      <c r="AE2" s="32" t="s">
        <v>20</v>
      </c>
      <c r="AF2" s="32" t="s">
        <v>21</v>
      </c>
      <c r="AG2" s="32" t="s">
        <v>22</v>
      </c>
      <c r="AH2" s="32" t="s">
        <v>23</v>
      </c>
      <c r="AI2" s="32" t="s">
        <v>478</v>
      </c>
      <c r="AJ2" s="32" t="s">
        <v>485</v>
      </c>
      <c r="AK2" s="32" t="s">
        <v>490</v>
      </c>
      <c r="AL2" s="32" t="s">
        <v>24</v>
      </c>
      <c r="AM2" s="32" t="s">
        <v>25</v>
      </c>
    </row>
    <row r="3" spans="1:40" ht="21" customHeight="1" x14ac:dyDescent="0.15">
      <c r="A3" s="94" t="s">
        <v>105</v>
      </c>
      <c r="B3" s="95"/>
      <c r="C3" s="95"/>
      <c r="D3" s="95"/>
      <c r="E3" s="95"/>
      <c r="F3" s="95"/>
      <c r="G3" s="95"/>
      <c r="H3" s="95"/>
      <c r="I3" s="95"/>
      <c r="J3" s="95"/>
      <c r="K3" s="95"/>
      <c r="L3" s="95"/>
      <c r="M3" s="95"/>
      <c r="N3" s="95"/>
      <c r="O3" s="95"/>
      <c r="P3" s="95"/>
      <c r="Q3" s="95"/>
      <c r="R3" s="95"/>
      <c r="S3" s="95"/>
      <c r="T3" s="95"/>
      <c r="U3" s="95"/>
      <c r="V3" s="38"/>
      <c r="W3" s="38"/>
      <c r="X3" s="38"/>
      <c r="Y3" s="27">
        <f ca="1">TODAY()</f>
        <v>44337</v>
      </c>
      <c r="Z3" s="1" t="s">
        <v>221</v>
      </c>
      <c r="AA3" s="1" t="s">
        <v>95</v>
      </c>
      <c r="AB3" s="1">
        <v>1921</v>
      </c>
      <c r="AC3" s="1">
        <v>2</v>
      </c>
      <c r="AD3" s="33" t="s">
        <v>588</v>
      </c>
      <c r="AE3" s="33" t="s">
        <v>26</v>
      </c>
      <c r="AF3" s="33" t="s">
        <v>109</v>
      </c>
      <c r="AG3" s="33" t="s">
        <v>27</v>
      </c>
      <c r="AH3" s="37" t="s">
        <v>28</v>
      </c>
      <c r="AI3" s="37" t="s">
        <v>479</v>
      </c>
      <c r="AJ3" s="37" t="s">
        <v>486</v>
      </c>
      <c r="AK3" s="37" t="s">
        <v>491</v>
      </c>
      <c r="AL3" s="33" t="s">
        <v>29</v>
      </c>
      <c r="AM3" s="33" t="s">
        <v>30</v>
      </c>
      <c r="AN3" s="1" t="s">
        <v>529</v>
      </c>
    </row>
    <row r="4" spans="1:40" ht="21" customHeight="1" x14ac:dyDescent="0.15">
      <c r="A4" s="83" t="s">
        <v>501</v>
      </c>
      <c r="B4" s="83"/>
      <c r="C4" s="83"/>
      <c r="D4" s="83"/>
      <c r="E4" s="83"/>
      <c r="F4" s="83"/>
      <c r="G4" s="83"/>
      <c r="H4" s="83"/>
      <c r="I4" s="83"/>
      <c r="J4" s="40"/>
      <c r="K4" s="40"/>
      <c r="L4" s="40"/>
      <c r="M4" s="40"/>
      <c r="N4" s="40"/>
      <c r="O4" s="40"/>
      <c r="P4" s="40"/>
      <c r="Q4" s="40"/>
      <c r="R4" s="40"/>
      <c r="S4" s="40"/>
      <c r="T4" s="40"/>
      <c r="U4" s="40"/>
      <c r="V4" s="38"/>
      <c r="W4" s="38"/>
      <c r="X4" s="38"/>
      <c r="Y4" s="27"/>
      <c r="Z4" s="1" t="s">
        <v>222</v>
      </c>
      <c r="AA4" s="1" t="s">
        <v>100</v>
      </c>
      <c r="AB4" s="1">
        <v>1922</v>
      </c>
      <c r="AC4" s="1">
        <v>3</v>
      </c>
      <c r="AD4" s="63" t="s">
        <v>590</v>
      </c>
      <c r="AE4" s="33" t="s">
        <v>31</v>
      </c>
      <c r="AF4" s="33" t="s">
        <v>110</v>
      </c>
      <c r="AG4" s="34" t="s">
        <v>32</v>
      </c>
      <c r="AH4" s="37" t="s">
        <v>33</v>
      </c>
      <c r="AI4" s="37" t="s">
        <v>480</v>
      </c>
      <c r="AJ4" s="37" t="s">
        <v>487</v>
      </c>
      <c r="AK4" s="37" t="s">
        <v>492</v>
      </c>
      <c r="AL4" s="33" t="s">
        <v>34</v>
      </c>
      <c r="AM4" s="33" t="s">
        <v>35</v>
      </c>
      <c r="AN4" s="1" t="s">
        <v>530</v>
      </c>
    </row>
    <row r="5" spans="1:40" ht="22.5" customHeight="1" thickBot="1" x14ac:dyDescent="0.2">
      <c r="A5" s="102" t="s">
        <v>586</v>
      </c>
      <c r="B5" s="102"/>
      <c r="C5" s="102"/>
      <c r="D5" s="102"/>
      <c r="E5" s="102"/>
      <c r="F5" s="102"/>
      <c r="G5" s="102"/>
      <c r="H5" s="102"/>
      <c r="I5" s="102"/>
      <c r="J5" s="102"/>
      <c r="K5" s="102"/>
      <c r="L5" s="102"/>
      <c r="M5" s="102"/>
      <c r="N5" s="102"/>
      <c r="O5" s="102"/>
      <c r="P5" s="102"/>
      <c r="Q5" s="102"/>
      <c r="R5" s="102"/>
      <c r="S5" s="102"/>
      <c r="T5" s="102"/>
      <c r="U5" s="102"/>
      <c r="V5" s="103"/>
      <c r="W5" s="103"/>
      <c r="X5" s="38"/>
      <c r="Z5" s="1" t="s">
        <v>223</v>
      </c>
      <c r="AA5" s="1" t="s">
        <v>106</v>
      </c>
      <c r="AB5" s="1">
        <v>1923</v>
      </c>
      <c r="AC5" s="1">
        <v>4</v>
      </c>
      <c r="AD5" s="33" t="s">
        <v>36</v>
      </c>
      <c r="AE5" s="33" t="s">
        <v>37</v>
      </c>
      <c r="AF5" s="33" t="s">
        <v>38</v>
      </c>
      <c r="AG5" s="33" t="s">
        <v>39</v>
      </c>
      <c r="AH5" s="37" t="s">
        <v>40</v>
      </c>
      <c r="AI5" s="37" t="s">
        <v>481</v>
      </c>
      <c r="AJ5" s="37" t="s">
        <v>488</v>
      </c>
      <c r="AK5" s="37" t="s">
        <v>493</v>
      </c>
      <c r="AL5" s="33" t="s">
        <v>41</v>
      </c>
      <c r="AM5" s="33" t="s">
        <v>42</v>
      </c>
      <c r="AN5" s="1" t="s">
        <v>531</v>
      </c>
    </row>
    <row r="6" spans="1:40" ht="15" customHeight="1" x14ac:dyDescent="0.15">
      <c r="A6" s="59"/>
      <c r="B6" s="101" t="s">
        <v>216</v>
      </c>
      <c r="C6" s="101"/>
      <c r="D6" s="101" t="s">
        <v>217</v>
      </c>
      <c r="E6" s="101"/>
      <c r="F6" s="101"/>
      <c r="G6" s="88" t="s">
        <v>576</v>
      </c>
      <c r="H6" s="88"/>
      <c r="I6" s="96" t="s">
        <v>104</v>
      </c>
      <c r="J6" s="90"/>
      <c r="K6" s="84" t="s">
        <v>101</v>
      </c>
      <c r="L6" s="86"/>
      <c r="M6" s="84" t="s">
        <v>102</v>
      </c>
      <c r="N6" s="86"/>
      <c r="O6" s="84" t="s">
        <v>103</v>
      </c>
      <c r="P6" s="107" t="s">
        <v>518</v>
      </c>
      <c r="Q6" s="108"/>
      <c r="R6" s="111"/>
      <c r="S6" s="112"/>
      <c r="T6" s="104" t="s">
        <v>16</v>
      </c>
      <c r="U6" s="98"/>
      <c r="V6" s="41" t="s">
        <v>15</v>
      </c>
      <c r="W6" s="38"/>
      <c r="X6" s="38"/>
      <c r="Z6" s="1" t="s">
        <v>224</v>
      </c>
      <c r="AA6" s="1" t="s">
        <v>96</v>
      </c>
      <c r="AB6" s="1">
        <v>1924</v>
      </c>
      <c r="AC6" s="1">
        <v>5</v>
      </c>
      <c r="AD6" s="36" t="s">
        <v>43</v>
      </c>
      <c r="AE6" s="33" t="s">
        <v>44</v>
      </c>
      <c r="AF6" s="33" t="s">
        <v>45</v>
      </c>
      <c r="AG6" s="33" t="s">
        <v>46</v>
      </c>
      <c r="AH6" s="37" t="s">
        <v>47</v>
      </c>
      <c r="AI6" s="37" t="s">
        <v>482</v>
      </c>
      <c r="AJ6" s="37" t="s">
        <v>489</v>
      </c>
      <c r="AK6" s="37" t="s">
        <v>494</v>
      </c>
      <c r="AL6" s="33" t="s">
        <v>48</v>
      </c>
      <c r="AM6" s="33" t="s">
        <v>49</v>
      </c>
      <c r="AN6" s="1" t="s">
        <v>532</v>
      </c>
    </row>
    <row r="7" spans="1:40" ht="13.5" customHeight="1" x14ac:dyDescent="0.15">
      <c r="A7" s="60" t="s">
        <v>0</v>
      </c>
      <c r="B7" s="100"/>
      <c r="C7" s="100"/>
      <c r="D7" s="100"/>
      <c r="E7" s="100"/>
      <c r="F7" s="100"/>
      <c r="G7" s="89"/>
      <c r="H7" s="89"/>
      <c r="I7" s="97"/>
      <c r="J7" s="91"/>
      <c r="K7" s="85"/>
      <c r="L7" s="87"/>
      <c r="M7" s="85"/>
      <c r="N7" s="87"/>
      <c r="O7" s="85"/>
      <c r="P7" s="109"/>
      <c r="Q7" s="110"/>
      <c r="R7" s="113"/>
      <c r="S7" s="114"/>
      <c r="T7" s="105"/>
      <c r="U7" s="99"/>
      <c r="V7" s="41"/>
      <c r="W7" s="38"/>
      <c r="X7" s="38"/>
      <c r="Z7" s="1" t="s">
        <v>225</v>
      </c>
      <c r="AA7" s="1" t="s">
        <v>97</v>
      </c>
      <c r="AB7" s="1">
        <v>1925</v>
      </c>
      <c r="AC7" s="1">
        <v>6</v>
      </c>
      <c r="AD7" s="33" t="s">
        <v>50</v>
      </c>
      <c r="AE7" s="33" t="s">
        <v>51</v>
      </c>
      <c r="AF7" s="33" t="s">
        <v>111</v>
      </c>
      <c r="AG7" s="33" t="s">
        <v>52</v>
      </c>
      <c r="AH7" s="37" t="s">
        <v>53</v>
      </c>
      <c r="AI7" s="37" t="s">
        <v>483</v>
      </c>
      <c r="AJ7" s="64"/>
      <c r="AK7" s="37" t="s">
        <v>495</v>
      </c>
      <c r="AL7" s="33" t="s">
        <v>54</v>
      </c>
      <c r="AM7" s="33" t="s">
        <v>55</v>
      </c>
      <c r="AN7" s="1" t="s">
        <v>533</v>
      </c>
    </row>
    <row r="8" spans="1:40" ht="27" customHeight="1" x14ac:dyDescent="0.15">
      <c r="A8" s="61" t="s">
        <v>7</v>
      </c>
      <c r="B8" s="132"/>
      <c r="C8" s="132"/>
      <c r="D8" s="132"/>
      <c r="E8" s="132"/>
      <c r="F8" s="132"/>
      <c r="G8" s="89"/>
      <c r="H8" s="89"/>
      <c r="I8" s="92"/>
      <c r="J8" s="93"/>
      <c r="K8" s="46" t="s">
        <v>218</v>
      </c>
      <c r="L8" s="49"/>
      <c r="M8" s="47" t="str">
        <f>IF($J$6="","",TRUNC(DATEDIF($Y$2,$Y$3,"Y"),-1))</f>
        <v/>
      </c>
      <c r="N8" s="45" t="s">
        <v>519</v>
      </c>
      <c r="O8" s="48" t="s">
        <v>219</v>
      </c>
      <c r="P8" s="115" t="s">
        <v>517</v>
      </c>
      <c r="Q8" s="116"/>
      <c r="R8" s="117"/>
      <c r="S8" s="118"/>
      <c r="T8" s="106"/>
      <c r="U8" s="99"/>
      <c r="V8" s="41"/>
      <c r="W8" s="38"/>
      <c r="X8" s="38"/>
      <c r="Z8" s="1" t="s">
        <v>226</v>
      </c>
      <c r="AA8" s="35" t="s">
        <v>516</v>
      </c>
      <c r="AB8" s="1">
        <v>1926</v>
      </c>
      <c r="AC8" s="1">
        <v>7</v>
      </c>
      <c r="AD8" s="33" t="s">
        <v>56</v>
      </c>
      <c r="AE8" s="33" t="s">
        <v>57</v>
      </c>
      <c r="AF8" s="33" t="s">
        <v>58</v>
      </c>
      <c r="AG8" s="33" t="s">
        <v>59</v>
      </c>
      <c r="AH8" s="64" t="s">
        <v>60</v>
      </c>
      <c r="AI8" s="64" t="s">
        <v>484</v>
      </c>
      <c r="AK8" s="37" t="s">
        <v>496</v>
      </c>
      <c r="AL8" s="33" t="s">
        <v>61</v>
      </c>
      <c r="AM8" s="33" t="s">
        <v>62</v>
      </c>
      <c r="AN8" s="1" t="s">
        <v>534</v>
      </c>
    </row>
    <row r="9" spans="1:40" ht="27.75" customHeight="1" x14ac:dyDescent="0.15">
      <c r="A9" s="62" t="s">
        <v>470</v>
      </c>
      <c r="B9" s="130"/>
      <c r="C9" s="130"/>
      <c r="D9" s="130"/>
      <c r="E9" s="130"/>
      <c r="F9" s="130"/>
      <c r="G9" s="130"/>
      <c r="H9" s="130"/>
      <c r="I9" s="130"/>
      <c r="J9" s="130"/>
      <c r="K9" s="130"/>
      <c r="L9" s="130"/>
      <c r="M9" s="130"/>
      <c r="N9" s="130"/>
      <c r="O9" s="130"/>
      <c r="P9" s="120" t="s">
        <v>1</v>
      </c>
      <c r="Q9" s="120"/>
      <c r="R9" s="130"/>
      <c r="S9" s="130"/>
      <c r="T9" s="130"/>
      <c r="U9" s="131"/>
      <c r="V9" s="41"/>
      <c r="W9" s="38"/>
      <c r="X9" s="38"/>
      <c r="Z9" s="1" t="s">
        <v>227</v>
      </c>
      <c r="AA9" s="35">
        <v>1000</v>
      </c>
      <c r="AB9" s="1">
        <v>1927</v>
      </c>
      <c r="AC9" s="1">
        <v>8</v>
      </c>
      <c r="AD9" s="33" t="s">
        <v>108</v>
      </c>
      <c r="AE9" s="33" t="s">
        <v>63</v>
      </c>
      <c r="AF9" s="33" t="s">
        <v>112</v>
      </c>
      <c r="AG9" s="33" t="s">
        <v>64</v>
      </c>
      <c r="AH9" s="37" t="s">
        <v>65</v>
      </c>
      <c r="AI9" s="37"/>
      <c r="AJ9" s="37"/>
      <c r="AK9" s="37" t="s">
        <v>497</v>
      </c>
      <c r="AL9" s="33" t="s">
        <v>66</v>
      </c>
      <c r="AM9" s="33" t="s">
        <v>67</v>
      </c>
      <c r="AN9" s="1" t="s">
        <v>535</v>
      </c>
    </row>
    <row r="10" spans="1:40" ht="15" customHeight="1" x14ac:dyDescent="0.15">
      <c r="A10" s="119" t="s">
        <v>520</v>
      </c>
      <c r="B10" s="42" t="s">
        <v>114</v>
      </c>
      <c r="C10" s="137"/>
      <c r="D10" s="137"/>
      <c r="E10" s="137"/>
      <c r="F10" s="137"/>
      <c r="G10" s="137"/>
      <c r="H10" s="137"/>
      <c r="I10" s="137"/>
      <c r="J10" s="137"/>
      <c r="K10" s="89" t="s">
        <v>2</v>
      </c>
      <c r="L10" s="89"/>
      <c r="M10" s="89"/>
      <c r="N10" s="89"/>
      <c r="O10" s="89"/>
      <c r="P10" s="135" t="s">
        <v>664</v>
      </c>
      <c r="Q10" s="135"/>
      <c r="R10" s="135"/>
      <c r="S10" s="135"/>
      <c r="T10" s="135"/>
      <c r="U10" s="136"/>
      <c r="V10" s="41"/>
      <c r="W10" s="38"/>
      <c r="X10" s="38"/>
      <c r="Z10" s="1" t="s">
        <v>228</v>
      </c>
      <c r="AA10" s="35">
        <v>1500</v>
      </c>
      <c r="AB10" s="1">
        <v>1928</v>
      </c>
      <c r="AC10" s="1">
        <v>9</v>
      </c>
      <c r="AD10" s="33" t="s">
        <v>591</v>
      </c>
      <c r="AE10" s="33"/>
      <c r="AF10" s="33" t="s">
        <v>68</v>
      </c>
      <c r="AG10" s="33" t="s">
        <v>69</v>
      </c>
      <c r="AH10" s="37" t="s">
        <v>70</v>
      </c>
      <c r="AI10" s="37"/>
      <c r="AJ10" s="37"/>
      <c r="AK10" s="37" t="s">
        <v>498</v>
      </c>
      <c r="AL10" s="33" t="s">
        <v>71</v>
      </c>
      <c r="AM10" s="33"/>
      <c r="AN10" s="1" t="s">
        <v>536</v>
      </c>
    </row>
    <row r="11" spans="1:40" ht="15" customHeight="1" x14ac:dyDescent="0.15">
      <c r="A11" s="119"/>
      <c r="B11" s="58" t="s">
        <v>521</v>
      </c>
      <c r="C11" s="120" t="s">
        <v>526</v>
      </c>
      <c r="D11" s="120"/>
      <c r="E11" s="120"/>
      <c r="F11" s="120"/>
      <c r="G11" s="120"/>
      <c r="H11" s="120" t="s">
        <v>113</v>
      </c>
      <c r="I11" s="120"/>
      <c r="J11" s="120"/>
      <c r="K11" s="89"/>
      <c r="L11" s="89"/>
      <c r="M11" s="89"/>
      <c r="N11" s="89"/>
      <c r="O11" s="89"/>
      <c r="P11" s="135"/>
      <c r="Q11" s="135"/>
      <c r="R11" s="135"/>
      <c r="S11" s="135"/>
      <c r="T11" s="135"/>
      <c r="U11" s="136"/>
      <c r="V11" s="41"/>
      <c r="W11" s="38"/>
      <c r="X11" s="38"/>
      <c r="Z11" s="1" t="s">
        <v>229</v>
      </c>
      <c r="AA11" s="35">
        <v>2000</v>
      </c>
      <c r="AB11" s="1">
        <v>1929</v>
      </c>
      <c r="AC11" s="1">
        <v>10</v>
      </c>
      <c r="AD11" s="36" t="s">
        <v>72</v>
      </c>
      <c r="AE11" s="65"/>
      <c r="AF11" s="33" t="s">
        <v>73</v>
      </c>
      <c r="AG11" s="33" t="s">
        <v>74</v>
      </c>
      <c r="AH11" s="37" t="s">
        <v>75</v>
      </c>
      <c r="AI11" s="37"/>
      <c r="AJ11" s="37"/>
      <c r="AK11" s="37" t="s">
        <v>499</v>
      </c>
      <c r="AL11" s="33" t="s">
        <v>76</v>
      </c>
      <c r="AM11" s="65"/>
      <c r="AN11" s="1" t="s">
        <v>537</v>
      </c>
    </row>
    <row r="12" spans="1:40" ht="28.5" customHeight="1" x14ac:dyDescent="0.15">
      <c r="A12" s="119"/>
      <c r="B12" s="69"/>
      <c r="C12" s="129"/>
      <c r="D12" s="129"/>
      <c r="E12" s="129"/>
      <c r="F12" s="129"/>
      <c r="G12" s="129"/>
      <c r="H12" s="129"/>
      <c r="I12" s="129"/>
      <c r="J12" s="129"/>
      <c r="K12" s="89"/>
      <c r="L12" s="89"/>
      <c r="M12" s="89"/>
      <c r="N12" s="89"/>
      <c r="O12" s="89"/>
      <c r="P12" s="135"/>
      <c r="Q12" s="135"/>
      <c r="R12" s="135"/>
      <c r="S12" s="135"/>
      <c r="T12" s="135"/>
      <c r="U12" s="136"/>
      <c r="V12" s="41"/>
      <c r="W12" s="38"/>
      <c r="X12" s="38"/>
      <c r="Z12" s="1" t="s">
        <v>230</v>
      </c>
      <c r="AA12" s="35">
        <v>2500</v>
      </c>
      <c r="AB12" s="1">
        <v>1930</v>
      </c>
      <c r="AC12" s="1">
        <v>11</v>
      </c>
      <c r="AD12" s="36" t="s">
        <v>77</v>
      </c>
      <c r="AE12" s="65"/>
      <c r="AF12" s="33"/>
      <c r="AG12" s="33" t="s">
        <v>78</v>
      </c>
      <c r="AH12" s="37" t="s">
        <v>79</v>
      </c>
      <c r="AI12" s="37"/>
      <c r="AJ12" s="37"/>
      <c r="AK12" s="37"/>
      <c r="AL12" s="33" t="s">
        <v>80</v>
      </c>
      <c r="AM12" s="65"/>
      <c r="AN12" s="1" t="s">
        <v>538</v>
      </c>
    </row>
    <row r="13" spans="1:40" ht="28.5" customHeight="1" x14ac:dyDescent="0.15">
      <c r="A13" s="62" t="s">
        <v>3</v>
      </c>
      <c r="B13" s="133"/>
      <c r="C13" s="125"/>
      <c r="D13" s="125"/>
      <c r="E13" s="125"/>
      <c r="F13" s="125"/>
      <c r="G13" s="125"/>
      <c r="H13" s="125"/>
      <c r="I13" s="125"/>
      <c r="J13" s="125"/>
      <c r="K13" s="120" t="s">
        <v>595</v>
      </c>
      <c r="L13" s="120"/>
      <c r="M13" s="120"/>
      <c r="N13" s="120"/>
      <c r="O13" s="120"/>
      <c r="P13" s="125"/>
      <c r="Q13" s="125"/>
      <c r="R13" s="125"/>
      <c r="S13" s="125"/>
      <c r="T13" s="125"/>
      <c r="U13" s="126"/>
      <c r="V13" s="41"/>
      <c r="W13" s="38"/>
      <c r="X13" s="38"/>
      <c r="Z13" s="1" t="s">
        <v>231</v>
      </c>
      <c r="AA13" s="35">
        <v>3000</v>
      </c>
      <c r="AB13" s="1">
        <v>1931</v>
      </c>
      <c r="AC13" s="1">
        <v>12</v>
      </c>
      <c r="AD13" s="36" t="s">
        <v>81</v>
      </c>
      <c r="AE13" s="65"/>
      <c r="AF13" s="33"/>
      <c r="AG13" s="33" t="s">
        <v>82</v>
      </c>
      <c r="AH13" s="37" t="s">
        <v>83</v>
      </c>
      <c r="AI13" s="37"/>
      <c r="AJ13" s="37"/>
      <c r="AK13" s="37"/>
      <c r="AL13" s="33" t="s">
        <v>84</v>
      </c>
      <c r="AM13" s="65"/>
      <c r="AN13" s="1" t="s">
        <v>539</v>
      </c>
    </row>
    <row r="14" spans="1:40" ht="24" customHeight="1" x14ac:dyDescent="0.15">
      <c r="A14" s="68" t="s">
        <v>4</v>
      </c>
      <c r="B14" s="138"/>
      <c r="C14" s="139"/>
      <c r="D14" s="139"/>
      <c r="E14" s="139"/>
      <c r="F14" s="139"/>
      <c r="G14" s="139"/>
      <c r="H14" s="139"/>
      <c r="I14" s="139"/>
      <c r="J14" s="140"/>
      <c r="K14" s="153" t="s">
        <v>598</v>
      </c>
      <c r="L14" s="153"/>
      <c r="M14" s="153"/>
      <c r="N14" s="153"/>
      <c r="O14" s="153"/>
      <c r="P14" s="127"/>
      <c r="Q14" s="127"/>
      <c r="R14" s="127"/>
      <c r="S14" s="127"/>
      <c r="T14" s="127"/>
      <c r="U14" s="128"/>
      <c r="V14" s="41"/>
      <c r="W14" s="38"/>
      <c r="X14" s="38"/>
      <c r="Z14" s="1" t="s">
        <v>232</v>
      </c>
      <c r="AA14" s="35">
        <v>3500</v>
      </c>
      <c r="AB14" s="1">
        <v>1932</v>
      </c>
      <c r="AC14" s="1">
        <v>13</v>
      </c>
      <c r="AD14" s="33" t="s">
        <v>85</v>
      </c>
      <c r="AE14" s="65"/>
      <c r="AF14" s="33"/>
      <c r="AG14" s="33" t="s">
        <v>86</v>
      </c>
      <c r="AH14" s="37" t="s">
        <v>87</v>
      </c>
      <c r="AI14" s="37"/>
      <c r="AJ14" s="37"/>
      <c r="AK14" s="37"/>
      <c r="AL14" s="33"/>
      <c r="AM14" s="65"/>
      <c r="AN14" s="1" t="s">
        <v>540</v>
      </c>
    </row>
    <row r="15" spans="1:40" ht="24" customHeight="1" x14ac:dyDescent="0.15">
      <c r="A15" s="68" t="s">
        <v>593</v>
      </c>
      <c r="B15" s="117"/>
      <c r="C15" s="154"/>
      <c r="D15" s="154"/>
      <c r="E15" s="154"/>
      <c r="F15" s="154"/>
      <c r="G15" s="154"/>
      <c r="H15" s="154"/>
      <c r="I15" s="154"/>
      <c r="J15" s="118"/>
      <c r="K15" s="124" t="s">
        <v>596</v>
      </c>
      <c r="L15" s="124"/>
      <c r="M15" s="124"/>
      <c r="N15" s="124"/>
      <c r="O15" s="124"/>
      <c r="P15" s="127"/>
      <c r="Q15" s="127"/>
      <c r="R15" s="127"/>
      <c r="S15" s="127"/>
      <c r="T15" s="127"/>
      <c r="U15" s="128"/>
      <c r="V15" s="41"/>
      <c r="W15" s="38"/>
      <c r="X15" s="38"/>
      <c r="Z15" s="1" t="s">
        <v>233</v>
      </c>
      <c r="AA15" s="35">
        <v>4000</v>
      </c>
      <c r="AB15" s="1">
        <v>1933</v>
      </c>
      <c r="AC15" s="1">
        <v>14</v>
      </c>
      <c r="AD15" s="65"/>
      <c r="AE15" s="65"/>
      <c r="AF15" s="65"/>
      <c r="AG15" s="33" t="s">
        <v>88</v>
      </c>
      <c r="AH15" s="37" t="s">
        <v>89</v>
      </c>
      <c r="AI15" s="37"/>
      <c r="AJ15" s="37"/>
      <c r="AK15" s="37"/>
      <c r="AL15" s="65"/>
      <c r="AM15" s="65"/>
      <c r="AN15" s="1" t="s">
        <v>541</v>
      </c>
    </row>
    <row r="16" spans="1:40" ht="24" customHeight="1" x14ac:dyDescent="0.15">
      <c r="A16" s="68" t="s">
        <v>594</v>
      </c>
      <c r="B16" s="150"/>
      <c r="C16" s="151"/>
      <c r="D16" s="151"/>
      <c r="E16" s="151"/>
      <c r="F16" s="151"/>
      <c r="G16" s="151"/>
      <c r="H16" s="151"/>
      <c r="I16" s="151"/>
      <c r="J16" s="152"/>
      <c r="K16" s="124" t="s">
        <v>597</v>
      </c>
      <c r="L16" s="124"/>
      <c r="M16" s="124"/>
      <c r="N16" s="124"/>
      <c r="O16" s="124"/>
      <c r="P16" s="127"/>
      <c r="Q16" s="127"/>
      <c r="R16" s="127"/>
      <c r="S16" s="127"/>
      <c r="T16" s="127"/>
      <c r="U16" s="128"/>
      <c r="V16" s="66"/>
      <c r="W16" s="67"/>
      <c r="X16" s="67"/>
      <c r="Z16" s="1" t="s">
        <v>234</v>
      </c>
      <c r="AA16" s="35">
        <v>4500</v>
      </c>
      <c r="AB16" s="1">
        <v>1934</v>
      </c>
      <c r="AC16" s="1">
        <v>15</v>
      </c>
      <c r="AD16" s="65"/>
      <c r="AE16" s="65"/>
      <c r="AF16" s="65"/>
      <c r="AG16" s="33" t="s">
        <v>90</v>
      </c>
      <c r="AH16" s="37" t="s">
        <v>91</v>
      </c>
      <c r="AI16" s="37"/>
      <c r="AJ16" s="37"/>
      <c r="AK16" s="37"/>
      <c r="AL16" s="65"/>
      <c r="AN16" s="1" t="s">
        <v>542</v>
      </c>
    </row>
    <row r="17" spans="1:40" ht="11.25" customHeight="1" x14ac:dyDescent="0.15">
      <c r="A17" s="119" t="s">
        <v>5</v>
      </c>
      <c r="B17" s="121"/>
      <c r="C17" s="120" t="s">
        <v>577</v>
      </c>
      <c r="D17" s="120"/>
      <c r="E17" s="141"/>
      <c r="F17" s="141"/>
      <c r="G17" s="120" t="s">
        <v>6</v>
      </c>
      <c r="H17" s="120"/>
      <c r="I17" s="120"/>
      <c r="J17" s="134"/>
      <c r="K17" s="134"/>
      <c r="L17" s="134"/>
      <c r="M17" s="134"/>
      <c r="N17" s="134"/>
      <c r="O17" s="134"/>
      <c r="P17" s="120" t="s">
        <v>583</v>
      </c>
      <c r="Q17" s="120"/>
      <c r="R17" s="122"/>
      <c r="S17" s="122"/>
      <c r="T17" s="122"/>
      <c r="U17" s="123"/>
      <c r="V17" s="41"/>
      <c r="W17" s="38"/>
      <c r="X17" s="38"/>
      <c r="Z17" s="1" t="s">
        <v>235</v>
      </c>
      <c r="AA17" s="35">
        <v>5000</v>
      </c>
      <c r="AB17" s="1">
        <v>1935</v>
      </c>
      <c r="AC17" s="1">
        <v>16</v>
      </c>
      <c r="AD17" s="65"/>
      <c r="AE17" s="65"/>
      <c r="AF17" s="65"/>
      <c r="AG17" s="33" t="s">
        <v>92</v>
      </c>
      <c r="AH17" s="37" t="s">
        <v>93</v>
      </c>
      <c r="AI17" s="37"/>
      <c r="AJ17" s="37"/>
      <c r="AK17" s="37"/>
      <c r="AL17" s="65"/>
      <c r="AN17" s="1" t="s">
        <v>543</v>
      </c>
    </row>
    <row r="18" spans="1:40" ht="10.5" customHeight="1" x14ac:dyDescent="0.15">
      <c r="A18" s="119"/>
      <c r="B18" s="121"/>
      <c r="C18" s="120"/>
      <c r="D18" s="120"/>
      <c r="E18" s="141"/>
      <c r="F18" s="141"/>
      <c r="G18" s="120"/>
      <c r="H18" s="120"/>
      <c r="I18" s="120"/>
      <c r="J18" s="134"/>
      <c r="K18" s="134"/>
      <c r="L18" s="134"/>
      <c r="M18" s="134"/>
      <c r="N18" s="134"/>
      <c r="O18" s="134"/>
      <c r="P18" s="120"/>
      <c r="Q18" s="120"/>
      <c r="R18" s="122"/>
      <c r="S18" s="122"/>
      <c r="T18" s="122"/>
      <c r="U18" s="123"/>
      <c r="V18" s="41"/>
      <c r="W18" s="38"/>
      <c r="X18" s="38"/>
      <c r="Z18" s="1" t="s">
        <v>236</v>
      </c>
      <c r="AB18" s="1">
        <v>1936</v>
      </c>
      <c r="AC18" s="1">
        <v>17</v>
      </c>
      <c r="AD18" s="65"/>
      <c r="AE18" s="65"/>
      <c r="AF18" s="65"/>
      <c r="AI18" s="37"/>
      <c r="AJ18" s="37"/>
      <c r="AK18" s="37"/>
      <c r="AL18" s="65"/>
      <c r="AN18" s="1" t="s">
        <v>544</v>
      </c>
    </row>
    <row r="19" spans="1:40" ht="10.5" customHeight="1" x14ac:dyDescent="0.15">
      <c r="A19" s="119"/>
      <c r="B19" s="121"/>
      <c r="C19" s="120"/>
      <c r="D19" s="120"/>
      <c r="E19" s="141"/>
      <c r="F19" s="141"/>
      <c r="G19" s="120"/>
      <c r="H19" s="120"/>
      <c r="I19" s="120"/>
      <c r="J19" s="134"/>
      <c r="K19" s="134"/>
      <c r="L19" s="134"/>
      <c r="M19" s="134"/>
      <c r="N19" s="134"/>
      <c r="O19" s="134"/>
      <c r="P19" s="120"/>
      <c r="Q19" s="120"/>
      <c r="R19" s="122"/>
      <c r="S19" s="122"/>
      <c r="T19" s="122"/>
      <c r="U19" s="123"/>
      <c r="V19" s="41"/>
      <c r="W19" s="38"/>
      <c r="X19" s="38"/>
      <c r="Z19" s="1" t="s">
        <v>237</v>
      </c>
      <c r="AB19" s="1">
        <v>1937</v>
      </c>
      <c r="AC19" s="1">
        <v>18</v>
      </c>
      <c r="AN19" s="1" t="s">
        <v>545</v>
      </c>
    </row>
    <row r="20" spans="1:40" ht="10.5" customHeight="1" x14ac:dyDescent="0.15">
      <c r="A20" s="119"/>
      <c r="B20" s="121"/>
      <c r="C20" s="120"/>
      <c r="D20" s="120"/>
      <c r="E20" s="141"/>
      <c r="F20" s="141"/>
      <c r="G20" s="120"/>
      <c r="H20" s="120"/>
      <c r="I20" s="120"/>
      <c r="J20" s="134"/>
      <c r="K20" s="134"/>
      <c r="L20" s="134"/>
      <c r="M20" s="134"/>
      <c r="N20" s="134"/>
      <c r="O20" s="134"/>
      <c r="P20" s="120"/>
      <c r="Q20" s="120"/>
      <c r="R20" s="122"/>
      <c r="S20" s="122"/>
      <c r="T20" s="122"/>
      <c r="U20" s="123"/>
      <c r="V20" s="41"/>
      <c r="W20" s="38"/>
      <c r="X20" s="38"/>
      <c r="Z20" s="1" t="s">
        <v>238</v>
      </c>
      <c r="AB20" s="1">
        <v>1938</v>
      </c>
      <c r="AC20" s="1">
        <v>19</v>
      </c>
      <c r="AN20" s="1" t="s">
        <v>546</v>
      </c>
    </row>
    <row r="21" spans="1:40" ht="11.25" customHeight="1" x14ac:dyDescent="0.15">
      <c r="A21" s="119" t="s">
        <v>580</v>
      </c>
      <c r="B21" s="121"/>
      <c r="C21" s="120" t="s">
        <v>578</v>
      </c>
      <c r="D21" s="120"/>
      <c r="E21" s="141"/>
      <c r="F21" s="141"/>
      <c r="G21" s="120" t="s">
        <v>582</v>
      </c>
      <c r="H21" s="120"/>
      <c r="I21" s="120"/>
      <c r="J21" s="134"/>
      <c r="K21" s="134"/>
      <c r="L21" s="134"/>
      <c r="M21" s="134"/>
      <c r="N21" s="134"/>
      <c r="O21" s="134"/>
      <c r="P21" s="120" t="s">
        <v>584</v>
      </c>
      <c r="Q21" s="120"/>
      <c r="R21" s="122"/>
      <c r="S21" s="122"/>
      <c r="T21" s="122"/>
      <c r="U21" s="123"/>
      <c r="V21" s="41"/>
      <c r="W21" s="38"/>
      <c r="X21" s="38"/>
      <c r="Z21" s="1" t="s">
        <v>239</v>
      </c>
      <c r="AB21" s="1">
        <v>1939</v>
      </c>
      <c r="AC21" s="1">
        <v>20</v>
      </c>
      <c r="AN21" s="1" t="s">
        <v>547</v>
      </c>
    </row>
    <row r="22" spans="1:40" ht="10.5" customHeight="1" x14ac:dyDescent="0.15">
      <c r="A22" s="119"/>
      <c r="B22" s="121"/>
      <c r="C22" s="120"/>
      <c r="D22" s="120"/>
      <c r="E22" s="141"/>
      <c r="F22" s="141"/>
      <c r="G22" s="120"/>
      <c r="H22" s="120"/>
      <c r="I22" s="120"/>
      <c r="J22" s="134"/>
      <c r="K22" s="134"/>
      <c r="L22" s="134"/>
      <c r="M22" s="134"/>
      <c r="N22" s="134"/>
      <c r="O22" s="134"/>
      <c r="P22" s="120"/>
      <c r="Q22" s="120"/>
      <c r="R22" s="122"/>
      <c r="S22" s="122"/>
      <c r="T22" s="122"/>
      <c r="U22" s="123"/>
      <c r="V22" s="41"/>
      <c r="W22" s="38"/>
      <c r="X22" s="38"/>
      <c r="Z22" s="1" t="s">
        <v>240</v>
      </c>
      <c r="AB22" s="1">
        <v>1940</v>
      </c>
      <c r="AC22" s="1">
        <v>21</v>
      </c>
      <c r="AN22" s="1" t="s">
        <v>548</v>
      </c>
    </row>
    <row r="23" spans="1:40" ht="10.5" customHeight="1" x14ac:dyDescent="0.15">
      <c r="A23" s="119"/>
      <c r="B23" s="121"/>
      <c r="C23" s="120"/>
      <c r="D23" s="120"/>
      <c r="E23" s="141"/>
      <c r="F23" s="141"/>
      <c r="G23" s="120"/>
      <c r="H23" s="120"/>
      <c r="I23" s="120"/>
      <c r="J23" s="134"/>
      <c r="K23" s="134"/>
      <c r="L23" s="134"/>
      <c r="M23" s="134"/>
      <c r="N23" s="134"/>
      <c r="O23" s="134"/>
      <c r="P23" s="120"/>
      <c r="Q23" s="120"/>
      <c r="R23" s="122"/>
      <c r="S23" s="122"/>
      <c r="T23" s="122"/>
      <c r="U23" s="123"/>
      <c r="V23" s="41"/>
      <c r="W23" s="38"/>
      <c r="X23" s="38"/>
      <c r="Z23" s="1" t="s">
        <v>241</v>
      </c>
      <c r="AB23" s="1">
        <v>1941</v>
      </c>
      <c r="AC23" s="1">
        <v>22</v>
      </c>
      <c r="AN23" s="1" t="s">
        <v>549</v>
      </c>
    </row>
    <row r="24" spans="1:40" ht="10.5" customHeight="1" x14ac:dyDescent="0.15">
      <c r="A24" s="119"/>
      <c r="B24" s="121"/>
      <c r="C24" s="120"/>
      <c r="D24" s="120"/>
      <c r="E24" s="141"/>
      <c r="F24" s="141"/>
      <c r="G24" s="120"/>
      <c r="H24" s="120"/>
      <c r="I24" s="120"/>
      <c r="J24" s="134"/>
      <c r="K24" s="134"/>
      <c r="L24" s="134"/>
      <c r="M24" s="134"/>
      <c r="N24" s="134"/>
      <c r="O24" s="134"/>
      <c r="P24" s="120"/>
      <c r="Q24" s="120"/>
      <c r="R24" s="122"/>
      <c r="S24" s="122"/>
      <c r="T24" s="122"/>
      <c r="U24" s="123"/>
      <c r="V24" s="41"/>
      <c r="W24" s="38"/>
      <c r="X24" s="38"/>
      <c r="Z24" s="1" t="s">
        <v>242</v>
      </c>
      <c r="AB24" s="1">
        <v>1942</v>
      </c>
      <c r="AC24" s="1">
        <v>23</v>
      </c>
      <c r="AN24" s="1" t="s">
        <v>550</v>
      </c>
    </row>
    <row r="25" spans="1:40" ht="11.25" customHeight="1" x14ac:dyDescent="0.15">
      <c r="A25" s="119" t="s">
        <v>579</v>
      </c>
      <c r="B25" s="121"/>
      <c r="C25" s="120" t="s">
        <v>578</v>
      </c>
      <c r="D25" s="120"/>
      <c r="E25" s="141"/>
      <c r="F25" s="141"/>
      <c r="G25" s="120" t="s">
        <v>581</v>
      </c>
      <c r="H25" s="120"/>
      <c r="I25" s="120"/>
      <c r="J25" s="134"/>
      <c r="K25" s="134"/>
      <c r="L25" s="134"/>
      <c r="M25" s="134"/>
      <c r="N25" s="134"/>
      <c r="O25" s="134"/>
      <c r="P25" s="120" t="s">
        <v>585</v>
      </c>
      <c r="Q25" s="120"/>
      <c r="R25" s="122"/>
      <c r="S25" s="122"/>
      <c r="T25" s="122"/>
      <c r="U25" s="123"/>
      <c r="V25" s="41"/>
      <c r="W25" s="38"/>
      <c r="X25" s="38"/>
      <c r="Z25" s="1" t="s">
        <v>243</v>
      </c>
      <c r="AB25" s="1">
        <v>1943</v>
      </c>
      <c r="AC25" s="1">
        <v>24</v>
      </c>
      <c r="AN25" s="1" t="s">
        <v>551</v>
      </c>
    </row>
    <row r="26" spans="1:40" ht="10.5" customHeight="1" x14ac:dyDescent="0.15">
      <c r="A26" s="119"/>
      <c r="B26" s="121"/>
      <c r="C26" s="120"/>
      <c r="D26" s="120"/>
      <c r="E26" s="141"/>
      <c r="F26" s="141"/>
      <c r="G26" s="120"/>
      <c r="H26" s="120"/>
      <c r="I26" s="120"/>
      <c r="J26" s="134"/>
      <c r="K26" s="134"/>
      <c r="L26" s="134"/>
      <c r="M26" s="134"/>
      <c r="N26" s="134"/>
      <c r="O26" s="134"/>
      <c r="P26" s="120"/>
      <c r="Q26" s="120"/>
      <c r="R26" s="122"/>
      <c r="S26" s="122"/>
      <c r="T26" s="122"/>
      <c r="U26" s="123"/>
      <c r="V26" s="41"/>
      <c r="W26" s="38"/>
      <c r="X26" s="38"/>
      <c r="Z26" s="1" t="s">
        <v>244</v>
      </c>
      <c r="AB26" s="1">
        <v>1944</v>
      </c>
      <c r="AC26" s="1">
        <v>25</v>
      </c>
      <c r="AN26" s="1" t="s">
        <v>552</v>
      </c>
    </row>
    <row r="27" spans="1:40" ht="10.5" customHeight="1" x14ac:dyDescent="0.15">
      <c r="A27" s="119"/>
      <c r="B27" s="121"/>
      <c r="C27" s="120"/>
      <c r="D27" s="120"/>
      <c r="E27" s="141"/>
      <c r="F27" s="141"/>
      <c r="G27" s="120"/>
      <c r="H27" s="120"/>
      <c r="I27" s="120"/>
      <c r="J27" s="134"/>
      <c r="K27" s="134"/>
      <c r="L27" s="134"/>
      <c r="M27" s="134"/>
      <c r="N27" s="134"/>
      <c r="O27" s="134"/>
      <c r="P27" s="120"/>
      <c r="Q27" s="120"/>
      <c r="R27" s="122"/>
      <c r="S27" s="122"/>
      <c r="T27" s="122"/>
      <c r="U27" s="123"/>
      <c r="V27" s="41"/>
      <c r="W27" s="38"/>
      <c r="X27" s="38"/>
      <c r="Z27" s="1" t="s">
        <v>245</v>
      </c>
      <c r="AB27" s="1">
        <v>1945</v>
      </c>
      <c r="AC27" s="1">
        <v>26</v>
      </c>
      <c r="AN27" s="1" t="s">
        <v>522</v>
      </c>
    </row>
    <row r="28" spans="1:40" ht="10.5" customHeight="1" x14ac:dyDescent="0.15">
      <c r="A28" s="119"/>
      <c r="B28" s="121"/>
      <c r="C28" s="120"/>
      <c r="D28" s="120"/>
      <c r="E28" s="141"/>
      <c r="F28" s="141"/>
      <c r="G28" s="120"/>
      <c r="H28" s="120"/>
      <c r="I28" s="120"/>
      <c r="J28" s="134"/>
      <c r="K28" s="134"/>
      <c r="L28" s="134"/>
      <c r="M28" s="134"/>
      <c r="N28" s="134"/>
      <c r="O28" s="134"/>
      <c r="P28" s="120"/>
      <c r="Q28" s="120"/>
      <c r="R28" s="122"/>
      <c r="S28" s="122"/>
      <c r="T28" s="122"/>
      <c r="U28" s="123"/>
      <c r="V28" s="41"/>
      <c r="W28" s="38"/>
      <c r="X28" s="38"/>
      <c r="Z28" s="1" t="s">
        <v>246</v>
      </c>
      <c r="AB28" s="1">
        <v>1946</v>
      </c>
      <c r="AC28" s="1">
        <v>27</v>
      </c>
      <c r="AN28" s="1" t="s">
        <v>523</v>
      </c>
    </row>
    <row r="29" spans="1:40" ht="20.25" customHeight="1" thickBot="1" x14ac:dyDescent="0.2">
      <c r="A29" s="177" t="s">
        <v>107</v>
      </c>
      <c r="B29" s="89"/>
      <c r="C29" s="89"/>
      <c r="D29" s="89"/>
      <c r="E29" s="89"/>
      <c r="F29" s="144"/>
      <c r="G29" s="144"/>
      <c r="H29" s="105" t="s">
        <v>98</v>
      </c>
      <c r="I29" s="105"/>
      <c r="J29" s="105"/>
      <c r="K29" s="105"/>
      <c r="L29" s="105"/>
      <c r="M29" s="145" t="s">
        <v>8</v>
      </c>
      <c r="N29" s="145"/>
      <c r="O29" s="145"/>
      <c r="P29" s="145"/>
      <c r="Q29" s="145"/>
      <c r="R29" s="146"/>
      <c r="S29" s="146"/>
      <c r="T29" s="145"/>
      <c r="U29" s="147"/>
      <c r="V29" s="41"/>
      <c r="W29" s="38"/>
      <c r="X29" s="38"/>
      <c r="Z29" s="1" t="s">
        <v>247</v>
      </c>
      <c r="AB29" s="1">
        <v>1947</v>
      </c>
      <c r="AC29" s="1">
        <v>28</v>
      </c>
      <c r="AN29" s="1" t="s">
        <v>524</v>
      </c>
    </row>
    <row r="30" spans="1:40" ht="22.5" customHeight="1" thickBot="1" x14ac:dyDescent="0.2">
      <c r="A30" s="177"/>
      <c r="B30" s="89"/>
      <c r="C30" s="89"/>
      <c r="D30" s="89"/>
      <c r="E30" s="89"/>
      <c r="F30" s="144"/>
      <c r="G30" s="144"/>
      <c r="H30" s="105"/>
      <c r="I30" s="105"/>
      <c r="J30" s="105"/>
      <c r="K30" s="105"/>
      <c r="L30" s="105"/>
      <c r="M30" s="148" t="s">
        <v>589</v>
      </c>
      <c r="N30" s="148"/>
      <c r="O30" s="148"/>
      <c r="P30" s="148"/>
      <c r="Q30" s="149"/>
      <c r="R30" s="142"/>
      <c r="S30" s="143"/>
      <c r="T30" s="178" t="s">
        <v>99</v>
      </c>
      <c r="U30" s="179"/>
      <c r="V30" s="41"/>
      <c r="W30" s="38"/>
      <c r="X30" s="38"/>
      <c r="Z30" s="1" t="s">
        <v>248</v>
      </c>
      <c r="AB30" s="1">
        <v>1948</v>
      </c>
      <c r="AC30" s="1">
        <v>29</v>
      </c>
      <c r="AN30" s="1" t="s">
        <v>525</v>
      </c>
    </row>
    <row r="31" spans="1:40" ht="43.5" customHeight="1" thickBot="1" x14ac:dyDescent="0.2">
      <c r="A31" s="157" t="s">
        <v>17</v>
      </c>
      <c r="B31" s="158"/>
      <c r="C31" s="168"/>
      <c r="D31" s="169"/>
      <c r="E31" s="169"/>
      <c r="F31" s="169"/>
      <c r="G31" s="169"/>
      <c r="H31" s="169"/>
      <c r="I31" s="169"/>
      <c r="J31" s="169"/>
      <c r="K31" s="169"/>
      <c r="L31" s="169"/>
      <c r="M31" s="169"/>
      <c r="N31" s="169"/>
      <c r="O31" s="170"/>
      <c r="P31" s="194" t="s">
        <v>592</v>
      </c>
      <c r="Q31" s="195"/>
      <c r="R31" s="171"/>
      <c r="S31" s="172"/>
      <c r="T31" s="173"/>
      <c r="U31" s="174"/>
      <c r="V31" s="41"/>
      <c r="W31" s="38"/>
      <c r="X31" s="38"/>
      <c r="Z31" s="1" t="s">
        <v>249</v>
      </c>
      <c r="AB31" s="1">
        <v>1950</v>
      </c>
      <c r="AC31" s="1">
        <v>31</v>
      </c>
    </row>
    <row r="32" spans="1:40" ht="56.25" customHeight="1" thickBot="1" x14ac:dyDescent="0.2">
      <c r="A32" s="166" t="s">
        <v>18</v>
      </c>
      <c r="B32" s="167"/>
      <c r="C32" s="162"/>
      <c r="D32" s="163"/>
      <c r="E32" s="163"/>
      <c r="F32" s="163"/>
      <c r="G32" s="163"/>
      <c r="H32" s="163"/>
      <c r="I32" s="163"/>
      <c r="J32" s="163"/>
      <c r="K32" s="163"/>
      <c r="L32" s="163"/>
      <c r="M32" s="163"/>
      <c r="N32" s="163"/>
      <c r="O32" s="163"/>
      <c r="P32" s="163"/>
      <c r="Q32" s="163"/>
      <c r="R32" s="164"/>
      <c r="S32" s="164"/>
      <c r="T32" s="163"/>
      <c r="U32" s="165"/>
      <c r="V32" s="56"/>
      <c r="W32" s="57"/>
      <c r="X32" s="57"/>
      <c r="Z32" s="1" t="s">
        <v>250</v>
      </c>
      <c r="AB32" s="1">
        <v>1951</v>
      </c>
    </row>
    <row r="33" spans="1:28" x14ac:dyDescent="0.15">
      <c r="A33" s="176" t="s">
        <v>14</v>
      </c>
      <c r="B33" s="176"/>
      <c r="C33" s="176"/>
      <c r="D33" s="176"/>
      <c r="E33" s="176"/>
      <c r="F33" s="176"/>
      <c r="G33" s="176"/>
      <c r="H33" s="176"/>
      <c r="I33" s="176"/>
      <c r="J33" s="176"/>
      <c r="K33" s="176"/>
      <c r="L33" s="176"/>
      <c r="M33" s="176"/>
      <c r="N33" s="176"/>
      <c r="O33" s="176"/>
      <c r="P33" s="176"/>
      <c r="Q33" s="176"/>
      <c r="R33" s="176"/>
      <c r="S33" s="176"/>
      <c r="T33" s="176"/>
      <c r="U33" s="176"/>
      <c r="V33" s="38"/>
      <c r="W33" s="38"/>
      <c r="X33" s="38"/>
      <c r="Z33" s="1" t="s">
        <v>251</v>
      </c>
      <c r="AB33" s="1">
        <v>1952</v>
      </c>
    </row>
    <row r="34" spans="1:28" x14ac:dyDescent="0.15">
      <c r="A34" s="175" t="s">
        <v>13</v>
      </c>
      <c r="B34" s="175"/>
      <c r="C34" s="175"/>
      <c r="D34" s="175"/>
      <c r="E34" s="175"/>
      <c r="F34" s="175"/>
      <c r="G34" s="175"/>
      <c r="H34" s="175"/>
      <c r="I34" s="175"/>
      <c r="J34" s="175"/>
      <c r="K34" s="175"/>
      <c r="L34" s="175"/>
      <c r="M34" s="175"/>
      <c r="N34" s="175"/>
      <c r="O34" s="175"/>
      <c r="P34" s="175"/>
      <c r="Q34" s="175"/>
      <c r="R34" s="175"/>
      <c r="S34" s="175"/>
      <c r="T34" s="175"/>
      <c r="U34" s="175"/>
      <c r="V34" s="38"/>
      <c r="W34" s="38"/>
      <c r="X34" s="38"/>
      <c r="Z34" s="1" t="s">
        <v>252</v>
      </c>
      <c r="AB34" s="1">
        <v>1953</v>
      </c>
    </row>
    <row r="35" spans="1:28" ht="14.25" thickBot="1" x14ac:dyDescent="0.2">
      <c r="A35" s="43" t="s">
        <v>9</v>
      </c>
      <c r="B35" s="43"/>
      <c r="C35" s="43"/>
      <c r="D35" s="43"/>
      <c r="E35" s="43"/>
      <c r="F35" s="43"/>
      <c r="G35" s="43"/>
      <c r="H35" s="43"/>
      <c r="I35" s="43"/>
      <c r="J35" s="43"/>
      <c r="K35" s="43"/>
      <c r="L35" s="43"/>
      <c r="M35" s="43"/>
      <c r="N35" s="43"/>
      <c r="O35" s="43"/>
      <c r="P35" s="38"/>
      <c r="Q35" s="38"/>
      <c r="R35" s="38"/>
      <c r="S35" s="38"/>
      <c r="T35" s="38"/>
      <c r="U35" s="38"/>
      <c r="V35" s="38"/>
      <c r="W35" s="38"/>
      <c r="X35" s="38"/>
      <c r="Z35" s="1" t="s">
        <v>253</v>
      </c>
      <c r="AB35" s="1">
        <v>1954</v>
      </c>
    </row>
    <row r="36" spans="1:28" ht="25.5" customHeight="1" thickBot="1" x14ac:dyDescent="0.2">
      <c r="A36" s="44" t="s">
        <v>10</v>
      </c>
      <c r="B36" s="159"/>
      <c r="C36" s="159"/>
      <c r="D36" s="155" t="s">
        <v>11</v>
      </c>
      <c r="E36" s="155"/>
      <c r="F36" s="155"/>
      <c r="G36" s="155"/>
      <c r="H36" s="155"/>
      <c r="I36" s="155" t="s">
        <v>12</v>
      </c>
      <c r="J36" s="155"/>
      <c r="K36" s="155"/>
      <c r="L36" s="155"/>
      <c r="M36" s="155"/>
      <c r="N36" s="155"/>
      <c r="O36" s="156"/>
      <c r="P36" s="160"/>
      <c r="Q36" s="161"/>
      <c r="R36" s="38"/>
      <c r="S36" s="38"/>
      <c r="T36" s="38"/>
      <c r="U36" s="38"/>
      <c r="V36" s="38"/>
      <c r="W36" s="38"/>
      <c r="X36" s="38"/>
      <c r="Z36" s="1" t="s">
        <v>254</v>
      </c>
      <c r="AB36" s="1">
        <v>1955</v>
      </c>
    </row>
    <row r="37" spans="1:28" x14ac:dyDescent="0.15">
      <c r="Z37" s="1" t="s">
        <v>255</v>
      </c>
      <c r="AB37" s="1">
        <v>1956</v>
      </c>
    </row>
    <row r="38" spans="1:28" x14ac:dyDescent="0.15">
      <c r="Z38" s="1" t="s">
        <v>256</v>
      </c>
      <c r="AB38" s="1">
        <v>1957</v>
      </c>
    </row>
    <row r="39" spans="1:28" x14ac:dyDescent="0.15">
      <c r="Z39" s="1" t="s">
        <v>257</v>
      </c>
      <c r="AB39" s="1">
        <v>1958</v>
      </c>
    </row>
    <row r="40" spans="1:28" x14ac:dyDescent="0.15">
      <c r="Z40" s="1" t="s">
        <v>258</v>
      </c>
      <c r="AB40" s="1">
        <v>1959</v>
      </c>
    </row>
    <row r="41" spans="1:28" x14ac:dyDescent="0.15">
      <c r="Z41" s="1" t="s">
        <v>259</v>
      </c>
      <c r="AB41" s="1">
        <v>1960</v>
      </c>
    </row>
    <row r="42" spans="1:28" x14ac:dyDescent="0.15">
      <c r="Z42" s="1" t="s">
        <v>260</v>
      </c>
      <c r="AB42" s="1">
        <v>1961</v>
      </c>
    </row>
    <row r="43" spans="1:28" x14ac:dyDescent="0.15">
      <c r="Z43" s="1" t="s">
        <v>261</v>
      </c>
      <c r="AB43" s="1">
        <v>1962</v>
      </c>
    </row>
    <row r="44" spans="1:28" x14ac:dyDescent="0.15">
      <c r="Z44" s="1" t="s">
        <v>262</v>
      </c>
      <c r="AB44" s="1">
        <v>1963</v>
      </c>
    </row>
    <row r="45" spans="1:28" x14ac:dyDescent="0.15">
      <c r="Z45" s="1" t="s">
        <v>263</v>
      </c>
      <c r="AB45" s="1">
        <v>1964</v>
      </c>
    </row>
    <row r="46" spans="1:28" x14ac:dyDescent="0.15">
      <c r="Z46" s="1" t="s">
        <v>264</v>
      </c>
      <c r="AB46" s="1">
        <v>1965</v>
      </c>
    </row>
    <row r="47" spans="1:28" x14ac:dyDescent="0.15">
      <c r="Z47" s="1" t="s">
        <v>265</v>
      </c>
      <c r="AB47" s="1">
        <v>1966</v>
      </c>
    </row>
    <row r="48" spans="1:28" x14ac:dyDescent="0.15">
      <c r="Z48" s="1" t="s">
        <v>266</v>
      </c>
      <c r="AB48" s="1">
        <v>1967</v>
      </c>
    </row>
    <row r="49" spans="26:28" x14ac:dyDescent="0.15">
      <c r="Z49" s="1" t="s">
        <v>267</v>
      </c>
      <c r="AB49" s="1">
        <v>1968</v>
      </c>
    </row>
    <row r="50" spans="26:28" x14ac:dyDescent="0.15">
      <c r="Z50" s="1" t="s">
        <v>268</v>
      </c>
      <c r="AB50" s="1">
        <v>1969</v>
      </c>
    </row>
    <row r="51" spans="26:28" x14ac:dyDescent="0.15">
      <c r="Z51" s="1" t="s">
        <v>269</v>
      </c>
      <c r="AB51" s="1">
        <v>1970</v>
      </c>
    </row>
    <row r="52" spans="26:28" x14ac:dyDescent="0.15">
      <c r="Z52" s="1" t="s">
        <v>270</v>
      </c>
      <c r="AB52" s="1">
        <v>1971</v>
      </c>
    </row>
    <row r="53" spans="26:28" x14ac:dyDescent="0.15">
      <c r="Z53" s="1" t="s">
        <v>271</v>
      </c>
      <c r="AB53" s="1">
        <v>1972</v>
      </c>
    </row>
    <row r="54" spans="26:28" x14ac:dyDescent="0.15">
      <c r="Z54" s="1" t="s">
        <v>272</v>
      </c>
      <c r="AB54" s="1">
        <v>1973</v>
      </c>
    </row>
    <row r="55" spans="26:28" x14ac:dyDescent="0.15">
      <c r="Z55" s="1" t="s">
        <v>273</v>
      </c>
      <c r="AB55" s="1">
        <v>1974</v>
      </c>
    </row>
    <row r="56" spans="26:28" x14ac:dyDescent="0.15">
      <c r="Z56" s="1" t="s">
        <v>274</v>
      </c>
      <c r="AB56" s="1">
        <v>1975</v>
      </c>
    </row>
    <row r="57" spans="26:28" x14ac:dyDescent="0.15">
      <c r="Z57" s="1" t="s">
        <v>275</v>
      </c>
      <c r="AB57" s="1">
        <v>1976</v>
      </c>
    </row>
    <row r="58" spans="26:28" x14ac:dyDescent="0.15">
      <c r="Z58" s="1" t="s">
        <v>276</v>
      </c>
      <c r="AB58" s="1">
        <v>1977</v>
      </c>
    </row>
    <row r="59" spans="26:28" x14ac:dyDescent="0.15">
      <c r="Z59" s="1" t="s">
        <v>277</v>
      </c>
      <c r="AB59" s="1">
        <v>1978</v>
      </c>
    </row>
    <row r="60" spans="26:28" x14ac:dyDescent="0.15">
      <c r="Z60" s="1" t="s">
        <v>278</v>
      </c>
      <c r="AB60" s="1">
        <v>1979</v>
      </c>
    </row>
    <row r="61" spans="26:28" x14ac:dyDescent="0.15">
      <c r="Z61" s="1" t="s">
        <v>279</v>
      </c>
      <c r="AB61" s="1">
        <v>1980</v>
      </c>
    </row>
    <row r="62" spans="26:28" x14ac:dyDescent="0.15">
      <c r="Z62" s="1" t="s">
        <v>280</v>
      </c>
      <c r="AB62" s="1">
        <v>1981</v>
      </c>
    </row>
    <row r="63" spans="26:28" x14ac:dyDescent="0.15">
      <c r="Z63" s="1" t="s">
        <v>281</v>
      </c>
      <c r="AB63" s="1">
        <v>1982</v>
      </c>
    </row>
    <row r="64" spans="26:28" x14ac:dyDescent="0.15">
      <c r="Z64" s="1" t="s">
        <v>282</v>
      </c>
      <c r="AB64" s="1">
        <v>1983</v>
      </c>
    </row>
    <row r="65" spans="26:28" x14ac:dyDescent="0.15">
      <c r="Z65" s="1" t="s">
        <v>283</v>
      </c>
      <c r="AB65" s="1">
        <v>1984</v>
      </c>
    </row>
    <row r="66" spans="26:28" x14ac:dyDescent="0.15">
      <c r="Z66" s="1" t="s">
        <v>284</v>
      </c>
      <c r="AB66" s="1">
        <v>1985</v>
      </c>
    </row>
    <row r="67" spans="26:28" x14ac:dyDescent="0.15">
      <c r="Z67" s="1" t="s">
        <v>285</v>
      </c>
      <c r="AB67" s="1">
        <v>1986</v>
      </c>
    </row>
    <row r="68" spans="26:28" x14ac:dyDescent="0.15">
      <c r="Z68" s="1" t="s">
        <v>286</v>
      </c>
      <c r="AB68" s="1">
        <v>1987</v>
      </c>
    </row>
    <row r="69" spans="26:28" x14ac:dyDescent="0.15">
      <c r="Z69" s="1" t="s">
        <v>287</v>
      </c>
      <c r="AB69" s="1">
        <v>1988</v>
      </c>
    </row>
    <row r="70" spans="26:28" x14ac:dyDescent="0.15">
      <c r="Z70" s="1" t="s">
        <v>288</v>
      </c>
      <c r="AB70" s="1">
        <v>1989</v>
      </c>
    </row>
    <row r="71" spans="26:28" x14ac:dyDescent="0.15">
      <c r="Z71" s="1" t="s">
        <v>289</v>
      </c>
      <c r="AB71" s="1">
        <v>1990</v>
      </c>
    </row>
    <row r="72" spans="26:28" x14ac:dyDescent="0.15">
      <c r="Z72" s="1" t="s">
        <v>290</v>
      </c>
      <c r="AB72" s="1">
        <v>1991</v>
      </c>
    </row>
    <row r="73" spans="26:28" x14ac:dyDescent="0.15">
      <c r="Z73" s="1" t="s">
        <v>291</v>
      </c>
      <c r="AB73" s="1">
        <v>1992</v>
      </c>
    </row>
    <row r="74" spans="26:28" x14ac:dyDescent="0.15">
      <c r="Z74" s="1" t="s">
        <v>292</v>
      </c>
      <c r="AB74" s="1">
        <v>1993</v>
      </c>
    </row>
    <row r="75" spans="26:28" x14ac:dyDescent="0.15">
      <c r="Z75" s="1" t="s">
        <v>473</v>
      </c>
      <c r="AB75" s="1">
        <v>1994</v>
      </c>
    </row>
    <row r="76" spans="26:28" x14ac:dyDescent="0.15">
      <c r="Z76" s="1" t="s">
        <v>474</v>
      </c>
      <c r="AB76" s="1">
        <v>1995</v>
      </c>
    </row>
    <row r="77" spans="26:28" x14ac:dyDescent="0.15">
      <c r="Z77" s="1" t="s">
        <v>475</v>
      </c>
      <c r="AB77" s="1">
        <v>1996</v>
      </c>
    </row>
    <row r="78" spans="26:28" x14ac:dyDescent="0.15">
      <c r="Z78" s="1" t="s">
        <v>476</v>
      </c>
      <c r="AB78" s="1">
        <v>1997</v>
      </c>
    </row>
    <row r="79" spans="26:28" x14ac:dyDescent="0.15">
      <c r="Z79" s="1" t="s">
        <v>477</v>
      </c>
      <c r="AB79" s="1">
        <v>1998</v>
      </c>
    </row>
    <row r="80" spans="26:28" x14ac:dyDescent="0.15">
      <c r="Z80" s="1" t="s">
        <v>502</v>
      </c>
      <c r="AB80" s="1">
        <v>1999</v>
      </c>
    </row>
    <row r="81" spans="26:28" x14ac:dyDescent="0.15">
      <c r="Z81" s="1" t="s">
        <v>503</v>
      </c>
      <c r="AB81" s="1">
        <v>2000</v>
      </c>
    </row>
    <row r="82" spans="26:28" x14ac:dyDescent="0.15">
      <c r="Z82" s="1" t="s">
        <v>504</v>
      </c>
      <c r="AB82" s="1">
        <v>2001</v>
      </c>
    </row>
    <row r="83" spans="26:28" x14ac:dyDescent="0.15">
      <c r="Z83" s="1" t="s">
        <v>505</v>
      </c>
      <c r="AB83" s="1">
        <v>2002</v>
      </c>
    </row>
    <row r="84" spans="26:28" x14ac:dyDescent="0.15">
      <c r="Z84" s="1" t="s">
        <v>506</v>
      </c>
      <c r="AB84" s="1">
        <v>2003</v>
      </c>
    </row>
    <row r="85" spans="26:28" x14ac:dyDescent="0.15">
      <c r="Z85" s="1" t="s">
        <v>507</v>
      </c>
      <c r="AB85" s="1">
        <v>2004</v>
      </c>
    </row>
    <row r="86" spans="26:28" x14ac:dyDescent="0.15">
      <c r="Z86" s="1" t="s">
        <v>508</v>
      </c>
      <c r="AB86" s="1">
        <v>2005</v>
      </c>
    </row>
    <row r="87" spans="26:28" x14ac:dyDescent="0.15">
      <c r="Z87" s="1" t="s">
        <v>509</v>
      </c>
      <c r="AB87" s="1">
        <v>2006</v>
      </c>
    </row>
    <row r="88" spans="26:28" x14ac:dyDescent="0.15">
      <c r="Z88" s="1" t="s">
        <v>510</v>
      </c>
      <c r="AB88" s="1">
        <v>2007</v>
      </c>
    </row>
    <row r="89" spans="26:28" x14ac:dyDescent="0.15">
      <c r="Z89" s="1" t="s">
        <v>511</v>
      </c>
      <c r="AB89" s="1">
        <v>2008</v>
      </c>
    </row>
    <row r="90" spans="26:28" x14ac:dyDescent="0.15">
      <c r="Z90" s="1" t="s">
        <v>512</v>
      </c>
      <c r="AB90" s="1">
        <v>2009</v>
      </c>
    </row>
    <row r="91" spans="26:28" x14ac:dyDescent="0.15">
      <c r="Z91" s="1" t="s">
        <v>513</v>
      </c>
      <c r="AB91" s="1">
        <v>2010</v>
      </c>
    </row>
    <row r="92" spans="26:28" x14ac:dyDescent="0.15">
      <c r="Z92" s="1" t="s">
        <v>514</v>
      </c>
      <c r="AB92" s="1">
        <v>2011</v>
      </c>
    </row>
    <row r="93" spans="26:28" x14ac:dyDescent="0.15">
      <c r="Z93" s="1" t="s">
        <v>515</v>
      </c>
      <c r="AB93" s="1">
        <v>2012</v>
      </c>
    </row>
    <row r="94" spans="26:28" x14ac:dyDescent="0.15">
      <c r="AB94" s="1">
        <v>2013</v>
      </c>
    </row>
    <row r="95" spans="26:28" x14ac:dyDescent="0.15">
      <c r="AB95" s="1">
        <v>2014</v>
      </c>
    </row>
    <row r="96" spans="26:28" x14ac:dyDescent="0.15">
      <c r="AB96" s="1">
        <v>2015</v>
      </c>
    </row>
    <row r="97" spans="28:28" x14ac:dyDescent="0.15">
      <c r="AB97" s="1">
        <v>2016</v>
      </c>
    </row>
    <row r="98" spans="28:28" x14ac:dyDescent="0.15">
      <c r="AB98" s="1">
        <v>2017</v>
      </c>
    </row>
    <row r="99" spans="28:28" x14ac:dyDescent="0.15">
      <c r="AB99" s="1">
        <v>2018</v>
      </c>
    </row>
    <row r="100" spans="28:28" x14ac:dyDescent="0.15">
      <c r="AB100" s="1">
        <v>2019</v>
      </c>
    </row>
    <row r="101" spans="28:28" x14ac:dyDescent="0.15">
      <c r="AB101" s="1">
        <v>2020</v>
      </c>
    </row>
    <row r="102" spans="28:28" x14ac:dyDescent="0.15">
      <c r="AB102" s="1">
        <v>2021</v>
      </c>
    </row>
    <row r="103" spans="28:28" x14ac:dyDescent="0.15">
      <c r="AB103" s="1">
        <v>2022</v>
      </c>
    </row>
    <row r="104" spans="28:28" x14ac:dyDescent="0.15">
      <c r="AB104" s="1">
        <v>2023</v>
      </c>
    </row>
    <row r="105" spans="28:28" x14ac:dyDescent="0.15">
      <c r="AB105" s="1">
        <v>2024</v>
      </c>
    </row>
  </sheetData>
  <sheetProtection algorithmName="SHA-512" hashValue="wApUmT0jFCmaZDe+ilZUyistQM2u6Sd6zhYMHOUehzqv6fLH/9jQ5fF1eXubvNAofia7xMdKr1Rjjklaa6IG5w==" saltValue="XSyJMq/z+lB9x0vkofAIYw==" spinCount="100000" sheet="1" objects="1" scenarios="1" selectLockedCells="1"/>
  <mergeCells count="103">
    <mergeCell ref="K36:O36"/>
    <mergeCell ref="A31:B31"/>
    <mergeCell ref="B36:C36"/>
    <mergeCell ref="F36:H36"/>
    <mergeCell ref="P36:Q36"/>
    <mergeCell ref="I36:J36"/>
    <mergeCell ref="D36:E36"/>
    <mergeCell ref="C32:U32"/>
    <mergeCell ref="A32:B32"/>
    <mergeCell ref="P31:Q31"/>
    <mergeCell ref="C31:O31"/>
    <mergeCell ref="R31:S31"/>
    <mergeCell ref="T31:U31"/>
    <mergeCell ref="A34:U34"/>
    <mergeCell ref="A33:U33"/>
    <mergeCell ref="R30:S30"/>
    <mergeCell ref="F29:G30"/>
    <mergeCell ref="R26:U26"/>
    <mergeCell ref="R25:U25"/>
    <mergeCell ref="M29:U29"/>
    <mergeCell ref="M30:Q30"/>
    <mergeCell ref="H29:L30"/>
    <mergeCell ref="C25:D28"/>
    <mergeCell ref="E25:F28"/>
    <mergeCell ref="A29:E30"/>
    <mergeCell ref="G25:I28"/>
    <mergeCell ref="T30:U30"/>
    <mergeCell ref="B25:B28"/>
    <mergeCell ref="R24:U24"/>
    <mergeCell ref="R23:U23"/>
    <mergeCell ref="A25:A28"/>
    <mergeCell ref="P21:Q24"/>
    <mergeCell ref="G17:I20"/>
    <mergeCell ref="G21:I24"/>
    <mergeCell ref="R21:U21"/>
    <mergeCell ref="J25:O28"/>
    <mergeCell ref="P25:Q28"/>
    <mergeCell ref="R27:U27"/>
    <mergeCell ref="R28:U28"/>
    <mergeCell ref="J21:O24"/>
    <mergeCell ref="C21:D24"/>
    <mergeCell ref="C17:D20"/>
    <mergeCell ref="E21:F24"/>
    <mergeCell ref="E17:F20"/>
    <mergeCell ref="R17:U17"/>
    <mergeCell ref="A21:A24"/>
    <mergeCell ref="D8:F8"/>
    <mergeCell ref="B13:J13"/>
    <mergeCell ref="P17:Q20"/>
    <mergeCell ref="J17:O20"/>
    <mergeCell ref="B17:B20"/>
    <mergeCell ref="C12:G12"/>
    <mergeCell ref="P10:U12"/>
    <mergeCell ref="C11:G11"/>
    <mergeCell ref="C10:J10"/>
    <mergeCell ref="K10:O12"/>
    <mergeCell ref="B14:J14"/>
    <mergeCell ref="B16:J16"/>
    <mergeCell ref="K14:O14"/>
    <mergeCell ref="P14:U14"/>
    <mergeCell ref="K15:O15"/>
    <mergeCell ref="P15:U15"/>
    <mergeCell ref="B15:J15"/>
    <mergeCell ref="A10:A12"/>
    <mergeCell ref="P9:Q9"/>
    <mergeCell ref="B21:B24"/>
    <mergeCell ref="R19:U19"/>
    <mergeCell ref="R18:U18"/>
    <mergeCell ref="A17:A20"/>
    <mergeCell ref="K16:O16"/>
    <mergeCell ref="K13:O13"/>
    <mergeCell ref="R22:U22"/>
    <mergeCell ref="P13:U13"/>
    <mergeCell ref="R20:U20"/>
    <mergeCell ref="P16:U16"/>
    <mergeCell ref="H12:J12"/>
    <mergeCell ref="H11:J11"/>
    <mergeCell ref="R9:U9"/>
    <mergeCell ref="B9:O9"/>
    <mergeCell ref="A2:I2"/>
    <mergeCell ref="A4:I4"/>
    <mergeCell ref="M6:M7"/>
    <mergeCell ref="L6:L7"/>
    <mergeCell ref="G6:H8"/>
    <mergeCell ref="J6:J7"/>
    <mergeCell ref="I8:J8"/>
    <mergeCell ref="A3:U3"/>
    <mergeCell ref="I6:I7"/>
    <mergeCell ref="U6:U8"/>
    <mergeCell ref="O6:O7"/>
    <mergeCell ref="N6:N7"/>
    <mergeCell ref="B7:C7"/>
    <mergeCell ref="D7:F7"/>
    <mergeCell ref="B6:C6"/>
    <mergeCell ref="D6:F6"/>
    <mergeCell ref="A5:W5"/>
    <mergeCell ref="K6:K7"/>
    <mergeCell ref="T6:T8"/>
    <mergeCell ref="P6:Q7"/>
    <mergeCell ref="R6:S7"/>
    <mergeCell ref="P8:Q8"/>
    <mergeCell ref="R8:S8"/>
    <mergeCell ref="B8:C8"/>
  </mergeCells>
  <phoneticPr fontId="7"/>
  <dataValidations count="39">
    <dataValidation type="custom" allowBlank="1" showInputMessage="1" showErrorMessage="1" error="字数オーバー（全角１００字以内で入力お願いします）" prompt="（任意入力）_x000a_全角１００字以内で自己PRをご記入ください" sqref="C32">
      <formula1>LENB(C32)&lt;=200</formula1>
    </dataValidation>
    <dataValidation type="custom" allowBlank="1" showInputMessage="1" showErrorMessage="1" error="字数オーバー_x000a_（全角４０字以内で入力お願いします）" prompt="全角４０字以内で一言メッセージをご記入ください" sqref="C31">
      <formula1>LENB(C31)&lt;=80</formula1>
    </dataValidation>
    <dataValidation type="list" allowBlank="1" showInputMessage="1" showErrorMessage="1" prompt="する・しないを選択してください。" sqref="F29">
      <formula1>$AA$6:$AA$7</formula1>
    </dataValidation>
    <dataValidation type="list" allowBlank="1" showInputMessage="1" showErrorMessage="1" prompt="性別を選択してください" sqref="U6:U8">
      <formula1>$AA$2:$AA$3</formula1>
    </dataValidation>
    <dataValidation type="list" allowBlank="1" showInputMessage="1" showErrorMessage="1" error="直接記入はできません。_x000a_▼より選択してください" prompt="会員・非会員いずれかを選択してください" sqref="R6">
      <formula1>$AA$4:$AA$5</formula1>
    </dataValidation>
    <dataValidation type="list" allowBlank="1" showInputMessage="1" showErrorMessage="1" error="直接記入はできません。_x000a_▼より選択してください" sqref="L6:L7">
      <formula1>$AC$2:$AC$13</formula1>
    </dataValidation>
    <dataValidation allowBlank="1" showInputMessage="1" showErrorMessage="1" prompt="氏名を記入してください" sqref="D6 B6"/>
    <dataValidation allowBlank="1" showInputMessage="1" showErrorMessage="1" prompt="役職を記入してください" sqref="R9:U9"/>
    <dataValidation allowBlank="1" showInputMessage="1" showErrorMessage="1" prompt="所属する事務所名を記入してください" sqref="B9:O9"/>
    <dataValidation allowBlank="1" showInputMessage="1" showErrorMessage="1" prompt="電話番号を市外局番より_x000a_ハイフンありで記入してください" sqref="B13:J13"/>
    <dataValidation allowBlank="1" showInputMessage="1" showErrorMessage="1" prompt="(任意)FAX番号を市外局番より_x000a_ハイフンありで記入してください" sqref="P13:U13"/>
    <dataValidation allowBlank="1" showInputMessage="1" showErrorMessage="1" prompt="（任意入力）_x000a_Youtubeをご活用の方はチャンネルURL動画のURLを記入してください。" sqref="P16:U16"/>
    <dataValidation allowBlank="1" showInputMessage="1" showErrorMessage="1" prompt="E-mailを記入してください。" sqref="B14"/>
    <dataValidation allowBlank="1" showInputMessage="1" showErrorMessage="1" prompt="市町村区及び番地を記入してください。" sqref="C12:G12"/>
    <dataValidation allowBlank="1" showInputMessage="1" showErrorMessage="1" prompt="ビル名を記入してください" sqref="H12:J12"/>
    <dataValidation type="list" allowBlank="1" showInputMessage="1" showErrorMessage="1" error="直接記入はできません。_x000a_▼より選択してください" prompt="該当する資格を選択してください" sqref="B17:B28">
      <formula1>士業</formula1>
    </dataValidation>
    <dataValidation type="list" allowBlank="1" showInputMessage="1" showErrorMessage="1" error="直接記入はできません。_x000a_▼より選択してください" prompt="該当する重点取扱分野を選択してください" sqref="R17:U20">
      <formula1>INDIRECT($B$17)</formula1>
    </dataValidation>
    <dataValidation allowBlank="1" showInputMessage="1" showErrorMessage="1" prompt="最寄駅をご記入ください。_x000a_なお、２駅以上ある場合、_x000a_「Alt + Enter」で_x000a_改行のうえ、追記してください" sqref="P10:U12"/>
    <dataValidation type="custom" allowBlank="1" showInputMessage="1" showErrorMessage="1" error="半角での記入をお願いします" prompt="郵便番号を記入してください" sqref="C10:J10">
      <formula1>C10=ASC(C10)</formula1>
    </dataValidation>
    <dataValidation imeMode="hiragana" allowBlank="1" showInputMessage="1" showErrorMessage="1" prompt="登録者の_x000a_「姓」を記入してください" sqref="B8:C8"/>
    <dataValidation imeMode="hiragana" allowBlank="1" showInputMessage="1" showErrorMessage="1" prompt="登録者の_x000a_「名」を記入してください" sqref="D8:F8"/>
    <dataValidation errorStyle="warning" imeMode="halfKatakana" allowBlank="1" showInputMessage="1" showErrorMessage="1" error="カタカナのみを入力してください。" prompt="登録者の「セイ」をカタカナで記入してください" sqref="B7:C7"/>
    <dataValidation errorStyle="warning" imeMode="halfKatakana" allowBlank="1" showInputMessage="1" showErrorMessage="1" error="カタカナのみを入力してください" prompt="登録者の_x000a_「ナ」をカタカナで記入してください" sqref="D7:F7"/>
    <dataValidation allowBlank="1" showInputMessage="1" showErrorMessage="1" prompt="所属職能団体を記入してください。_x000a_（例）大阪弁護士会、近畿税理士会等" sqref="J17:O28"/>
    <dataValidation type="list" allowBlank="1" showInputMessage="1" showErrorMessage="1" error="直接記入はできません。_x000a_▼より選択してください" prompt="該当する重点取扱分野を選択してください" sqref="R21:U24">
      <formula1>INDIRECT($B$21)</formula1>
    </dataValidation>
    <dataValidation type="list" allowBlank="1" showInputMessage="1" showErrorMessage="1" error="直接記入はできません。_x000a_▼より選択してください" prompt="該当する重点取扱分野を選択してください" sqref="R25:U28">
      <formula1>INDIRECT($B$25)</formula1>
    </dataValidation>
    <dataValidation allowBlank="1" showErrorMessage="1" error="直接記入はできません。_x000a_▼より選択してください" prompt="会員・非会員いずれかを選択してください" sqref="R8:S8"/>
    <dataValidation type="custom" allowBlank="1" showErrorMessage="1" error="字数オーバー_x000a_（全角４０字以内で入力お願いします）" prompt="全角４０字以内で一言メッセージをご記入ください" sqref="T31:U31">
      <formula1>LENB(T31)&lt;=80</formula1>
    </dataValidation>
    <dataValidation type="list" allowBlank="1" error="字数オーバー_x000a_（全角４０字以内で入力お願いします）" prompt="全角４０字以内で一言メッセージをご記入ください" sqref="R31:S31">
      <formula1>"　,銀行振込,大商クーポン,振込と大商クーポン併用,その他"</formula1>
    </dataValidation>
    <dataValidation allowBlank="1" showInputMessage="1" showErrorMessage="1" prompt="(任意)事務所ウェブサイトのURLを記入してください。" sqref="B15:J15"/>
    <dataValidation allowBlank="1" showInputMessage="1" showErrorMessage="1" prompt="(任意)ブログをお持ちの方はURLを入力してください。" sqref="B16:J16"/>
    <dataValidation allowBlank="1" showInputMessage="1" showErrorMessage="1" prompt="（任意入力）_x000a_Facebookページ等お持ちの方はURLを記入してください。" sqref="P14:U14"/>
    <dataValidation allowBlank="1" showInputMessage="1" showErrorMessage="1" prompt="（任意入力）_x000a_Twitterアカウントをお持ちの方はURLまたはユーザーIDを記入してください。" sqref="P15:U15"/>
    <dataValidation type="list" allowBlank="1" showInputMessage="1" showErrorMessage="1" prompt="割引をされる方は割引額を選択してください。" sqref="R30:S30">
      <formula1>$AA$8:$AA$17</formula1>
    </dataValidation>
    <dataValidation type="list" allowBlank="1" showInputMessage="1" showErrorMessage="1" error="直接記入はできません。_x000a_▼より選択してください" prompt="資格の取得年を選択してください" sqref="E17:F28">
      <formula1>$Z$2:$Z$93</formula1>
    </dataValidation>
    <dataValidation type="list" allowBlank="1" showInputMessage="1" showErrorMessage="1" error="直接記入はできません。_x000a_▼より選択してください" sqref="J6:J7">
      <formula1>$AB$2:$AB$105</formula1>
    </dataValidation>
    <dataValidation type="list" allowBlank="1" showInputMessage="1" showErrorMessage="1" error="直接記入はできません。_x000a_▼より選択してください" sqref="N6:N7">
      <formula1>$AC$2:$AC$31</formula1>
    </dataValidation>
    <dataValidation type="list" allowBlank="1" showInputMessage="1" showErrorMessage="1" prompt="お大阪市内の方は所在区を、その他の方は府下/都道府県を選択してください。" sqref="B12">
      <formula1>$AN$2:$AN$30</formula1>
    </dataValidation>
    <dataValidation allowBlank="1" error="字数オーバー_x000a_（全角４０字以内で入力お願いします）" prompt="全角４０字以内で一言メッセージをご記入ください" sqref="P31:Q31"/>
  </dataValidations>
  <printOptions horizontalCentered="1"/>
  <pageMargins left="0.19685039370078741" right="0.19685039370078741" top="0.19685039370078741" bottom="0.11811023622047245" header="0" footer="0"/>
  <pageSetup paperSize="9" scale="96" orientation="landscape" r:id="rId1"/>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1"/>
  <sheetViews>
    <sheetView view="pageBreakPreview" zoomScale="87" zoomScaleNormal="90" zoomScaleSheetLayoutView="87" workbookViewId="0">
      <selection activeCell="A5" sqref="A5"/>
    </sheetView>
  </sheetViews>
  <sheetFormatPr defaultRowHeight="13.5" x14ac:dyDescent="0.15"/>
  <cols>
    <col min="1" max="3" width="9" style="1"/>
    <col min="4" max="5" width="8" style="1" customWidth="1"/>
    <col min="6" max="7" width="9" style="1"/>
    <col min="8" max="8" width="9" style="1" customWidth="1"/>
    <col min="9" max="11" width="12" style="1" customWidth="1"/>
    <col min="12" max="12" width="9" style="1"/>
    <col min="13" max="13" width="9" style="1" customWidth="1"/>
    <col min="14" max="14" width="24.25" style="1" customWidth="1"/>
    <col min="15" max="15" width="17.125" style="1" customWidth="1"/>
    <col min="16" max="16" width="11.375" style="1" customWidth="1"/>
    <col min="17" max="17" width="9" style="1"/>
    <col min="18" max="18" width="9" style="1" customWidth="1"/>
    <col min="19" max="19" width="37.875" style="1" customWidth="1"/>
    <col min="20" max="21" width="21.5" style="1" customWidth="1"/>
    <col min="22" max="22" width="37.5" style="1" customWidth="1"/>
    <col min="23" max="23" width="19.375" style="1" customWidth="1"/>
    <col min="24" max="24" width="9" style="1" customWidth="1"/>
    <col min="25" max="29" width="15.125" style="1" customWidth="1"/>
    <col min="30" max="30" width="38.75" style="1" customWidth="1"/>
    <col min="31" max="31" width="25.375" style="1" customWidth="1"/>
    <col min="32" max="32" width="32.5" style="1" customWidth="1"/>
    <col min="33" max="33" width="13.375" style="1" customWidth="1"/>
    <col min="34" max="34" width="9" style="1" customWidth="1"/>
    <col min="35" max="35" width="17.375" style="1" customWidth="1"/>
    <col min="36" max="36" width="24.25" style="1" customWidth="1"/>
    <col min="37" max="40" width="10.75" style="5" customWidth="1"/>
    <col min="41" max="41" width="3.625" style="5" customWidth="1"/>
    <col min="42" max="42" width="11.625" style="5" customWidth="1"/>
    <col min="43" max="43" width="8.375" style="5" customWidth="1"/>
    <col min="44" max="44" width="3.625" style="5" customWidth="1"/>
    <col min="45" max="45" width="9.375" style="1" customWidth="1"/>
    <col min="46" max="46" width="9" style="1"/>
    <col min="47" max="47" width="14.75" style="1" customWidth="1"/>
    <col min="48" max="48" width="9" style="1" customWidth="1"/>
    <col min="49" max="49" width="15.625" style="1" customWidth="1"/>
    <col min="50" max="53" width="10.75" style="5" customWidth="1"/>
    <col min="54" max="54" width="3.75" style="5" customWidth="1"/>
    <col min="55" max="56" width="6.875" style="5" customWidth="1"/>
    <col min="57" max="57" width="3.75" style="5" customWidth="1"/>
    <col min="58" max="58" width="8.75" style="1" customWidth="1"/>
    <col min="59" max="59" width="9" style="1"/>
    <col min="60" max="62" width="9" style="1" customWidth="1"/>
    <col min="63" max="66" width="10.75" style="5" customWidth="1"/>
    <col min="67" max="67" width="3.125" style="5" customWidth="1"/>
    <col min="68" max="68" width="7.875" style="5" customWidth="1"/>
    <col min="69" max="69" width="21.5" style="5" customWidth="1"/>
    <col min="70" max="70" width="51.25" style="5" customWidth="1"/>
    <col min="71" max="71" width="8.75" style="1" customWidth="1"/>
    <col min="72" max="73" width="9" style="1" customWidth="1"/>
    <col min="74" max="74" width="57.25" style="1" customWidth="1"/>
    <col min="75" max="75" width="21.25" style="1" customWidth="1"/>
    <col min="76" max="76" width="9" style="1"/>
    <col min="77" max="77" width="9" style="1" customWidth="1"/>
    <col min="78" max="78" width="9" style="1"/>
    <col min="79" max="80" width="9" style="1" customWidth="1"/>
    <col min="81" max="81" width="66.375" style="1" customWidth="1"/>
    <col min="82" max="84" width="9" style="1" customWidth="1"/>
    <col min="85" max="16384" width="9" style="1"/>
  </cols>
  <sheetData>
    <row r="1" spans="1:78" x14ac:dyDescent="0.15">
      <c r="A1" s="182" t="s">
        <v>162</v>
      </c>
      <c r="B1" s="6" t="s">
        <v>163</v>
      </c>
      <c r="C1" s="6" t="s">
        <v>164</v>
      </c>
      <c r="D1" s="6" t="s">
        <v>165</v>
      </c>
      <c r="E1" s="6" t="s">
        <v>166</v>
      </c>
      <c r="F1" s="6" t="s">
        <v>167</v>
      </c>
      <c r="G1" s="7" t="s">
        <v>168</v>
      </c>
      <c r="H1" s="6" t="s">
        <v>168</v>
      </c>
      <c r="I1" s="184" t="s">
        <v>553</v>
      </c>
      <c r="J1" s="186" t="s">
        <v>169</v>
      </c>
      <c r="K1" s="6" t="s">
        <v>169</v>
      </c>
      <c r="L1" s="6" t="s">
        <v>170</v>
      </c>
      <c r="M1" s="6" t="s">
        <v>171</v>
      </c>
      <c r="N1" s="6" t="s">
        <v>172</v>
      </c>
      <c r="O1" s="7" t="s">
        <v>554</v>
      </c>
      <c r="P1" s="6" t="s">
        <v>173</v>
      </c>
      <c r="Q1" s="6" t="s">
        <v>174</v>
      </c>
      <c r="R1" s="6" t="s">
        <v>175</v>
      </c>
      <c r="S1" s="6" t="s">
        <v>176</v>
      </c>
      <c r="T1" s="7" t="s">
        <v>177</v>
      </c>
      <c r="U1" s="6" t="s">
        <v>178</v>
      </c>
      <c r="V1" s="6" t="s">
        <v>179</v>
      </c>
      <c r="W1" s="6" t="s">
        <v>180</v>
      </c>
      <c r="X1" s="6" t="s">
        <v>181</v>
      </c>
      <c r="Y1" s="6" t="s">
        <v>182</v>
      </c>
      <c r="Z1" s="6" t="s">
        <v>183</v>
      </c>
      <c r="AA1" s="6" t="s">
        <v>603</v>
      </c>
      <c r="AB1" s="6" t="s">
        <v>604</v>
      </c>
      <c r="AC1" s="6" t="s">
        <v>605</v>
      </c>
      <c r="AD1" s="180" t="s">
        <v>184</v>
      </c>
      <c r="AE1" s="70" t="s">
        <v>184</v>
      </c>
      <c r="AF1" s="180" t="s">
        <v>185</v>
      </c>
      <c r="AG1" s="180" t="s">
        <v>186</v>
      </c>
      <c r="AH1" s="191" t="s">
        <v>382</v>
      </c>
      <c r="AI1" s="192"/>
      <c r="AJ1" s="192"/>
      <c r="AK1" s="193"/>
      <c r="AL1" s="188" t="s">
        <v>382</v>
      </c>
      <c r="AM1" s="189"/>
      <c r="AN1" s="189"/>
      <c r="AO1" s="190"/>
      <c r="AP1" s="73" t="s">
        <v>187</v>
      </c>
      <c r="AQ1" s="180" t="s">
        <v>188</v>
      </c>
      <c r="AR1" s="70" t="s">
        <v>188</v>
      </c>
      <c r="AS1" s="180" t="s">
        <v>189</v>
      </c>
      <c r="AT1" s="180" t="s">
        <v>190</v>
      </c>
      <c r="AU1" s="191" t="s">
        <v>383</v>
      </c>
      <c r="AV1" s="192"/>
      <c r="AW1" s="192"/>
      <c r="AX1" s="193"/>
      <c r="AY1" s="188" t="s">
        <v>385</v>
      </c>
      <c r="AZ1" s="189"/>
      <c r="BA1" s="189"/>
      <c r="BB1" s="190"/>
      <c r="BC1" s="73" t="s">
        <v>386</v>
      </c>
      <c r="BD1" s="180" t="s">
        <v>192</v>
      </c>
      <c r="BE1" s="70" t="s">
        <v>192</v>
      </c>
      <c r="BF1" s="180" t="s">
        <v>193</v>
      </c>
      <c r="BG1" s="180" t="s">
        <v>194</v>
      </c>
      <c r="BH1" s="191" t="s">
        <v>384</v>
      </c>
      <c r="BI1" s="192"/>
      <c r="BJ1" s="192"/>
      <c r="BK1" s="193"/>
      <c r="BL1" s="188" t="s">
        <v>387</v>
      </c>
      <c r="BM1" s="189"/>
      <c r="BN1" s="189"/>
      <c r="BO1" s="190"/>
      <c r="BP1" s="73" t="s">
        <v>388</v>
      </c>
      <c r="BQ1" s="80" t="s">
        <v>196</v>
      </c>
      <c r="BR1" s="70" t="s">
        <v>196</v>
      </c>
      <c r="BS1" s="70" t="s">
        <v>197</v>
      </c>
      <c r="BT1" s="70" t="s">
        <v>198</v>
      </c>
      <c r="BU1" s="180" t="s">
        <v>199</v>
      </c>
      <c r="BV1" s="70" t="s">
        <v>199</v>
      </c>
      <c r="BW1" s="180" t="s">
        <v>200</v>
      </c>
      <c r="BX1" s="180" t="s">
        <v>201</v>
      </c>
      <c r="BY1" s="180" t="s">
        <v>202</v>
      </c>
      <c r="BZ1" s="70" t="s">
        <v>203</v>
      </c>
    </row>
    <row r="2" spans="1:78" x14ac:dyDescent="0.15">
      <c r="A2" s="183"/>
      <c r="B2" s="8" t="s">
        <v>204</v>
      </c>
      <c r="C2" s="8" t="s">
        <v>205</v>
      </c>
      <c r="D2" s="8" t="s">
        <v>205</v>
      </c>
      <c r="E2" s="8" t="s">
        <v>206</v>
      </c>
      <c r="F2" s="8" t="s">
        <v>206</v>
      </c>
      <c r="G2" s="9" t="s">
        <v>207</v>
      </c>
      <c r="H2" s="8" t="s">
        <v>207</v>
      </c>
      <c r="I2" s="185"/>
      <c r="J2" s="187"/>
      <c r="K2" s="8" t="s">
        <v>208</v>
      </c>
      <c r="L2" s="8" t="s">
        <v>205</v>
      </c>
      <c r="M2" s="8" t="s">
        <v>205</v>
      </c>
      <c r="N2" s="8" t="s">
        <v>209</v>
      </c>
      <c r="O2" s="9" t="s">
        <v>205</v>
      </c>
      <c r="P2" s="8" t="s">
        <v>205</v>
      </c>
      <c r="Q2" s="8" t="s">
        <v>205</v>
      </c>
      <c r="R2" s="8" t="s">
        <v>205</v>
      </c>
      <c r="S2" s="8" t="s">
        <v>205</v>
      </c>
      <c r="T2" s="9" t="s">
        <v>204</v>
      </c>
      <c r="U2" s="8" t="s">
        <v>204</v>
      </c>
      <c r="V2" s="8" t="s">
        <v>209</v>
      </c>
      <c r="W2" s="8" t="s">
        <v>209</v>
      </c>
      <c r="X2" s="8" t="s">
        <v>210</v>
      </c>
      <c r="Y2" s="8"/>
      <c r="Z2" s="8" t="s">
        <v>210</v>
      </c>
      <c r="AA2" s="8" t="s">
        <v>210</v>
      </c>
      <c r="AB2" s="8" t="s">
        <v>210</v>
      </c>
      <c r="AC2" s="8" t="s">
        <v>210</v>
      </c>
      <c r="AD2" s="181"/>
      <c r="AE2" s="71" t="s">
        <v>211</v>
      </c>
      <c r="AF2" s="181"/>
      <c r="AG2" s="181"/>
      <c r="AH2" s="74"/>
      <c r="AI2" s="74"/>
      <c r="AJ2" s="74"/>
      <c r="AK2" s="74"/>
      <c r="AL2" s="75"/>
      <c r="AM2" s="75"/>
      <c r="AN2" s="75"/>
      <c r="AO2" s="75"/>
      <c r="AP2" s="76" t="s">
        <v>212</v>
      </c>
      <c r="AQ2" s="181"/>
      <c r="AR2" s="71" t="s">
        <v>211</v>
      </c>
      <c r="AS2" s="181"/>
      <c r="AT2" s="181"/>
      <c r="AU2" s="74"/>
      <c r="AV2" s="74"/>
      <c r="AW2" s="74"/>
      <c r="AX2" s="74"/>
      <c r="AY2" s="75"/>
      <c r="AZ2" s="75"/>
      <c r="BA2" s="75"/>
      <c r="BB2" s="75"/>
      <c r="BC2" s="76" t="s">
        <v>212</v>
      </c>
      <c r="BD2" s="181"/>
      <c r="BE2" s="71" t="s">
        <v>211</v>
      </c>
      <c r="BF2" s="181"/>
      <c r="BG2" s="181"/>
      <c r="BH2" s="74"/>
      <c r="BI2" s="74"/>
      <c r="BJ2" s="74"/>
      <c r="BK2" s="74"/>
      <c r="BL2" s="75"/>
      <c r="BM2" s="75"/>
      <c r="BN2" s="75"/>
      <c r="BO2" s="75"/>
      <c r="BP2" s="76" t="s">
        <v>212</v>
      </c>
      <c r="BQ2" s="81" t="s">
        <v>205</v>
      </c>
      <c r="BR2" s="71" t="s">
        <v>205</v>
      </c>
      <c r="BS2" s="71" t="s">
        <v>205</v>
      </c>
      <c r="BT2" s="71" t="s">
        <v>205</v>
      </c>
      <c r="BU2" s="181"/>
      <c r="BV2" s="71" t="s">
        <v>213</v>
      </c>
      <c r="BW2" s="181"/>
      <c r="BX2" s="181"/>
      <c r="BY2" s="181"/>
      <c r="BZ2" s="71" t="s">
        <v>205</v>
      </c>
    </row>
    <row r="3" spans="1:78" s="5" customFormat="1" ht="229.5" x14ac:dyDescent="0.15">
      <c r="A3" s="2">
        <f>Sheet1!F36</f>
        <v>0</v>
      </c>
      <c r="B3" s="10">
        <f>Sheet1!R8</f>
        <v>0</v>
      </c>
      <c r="C3" s="2">
        <f>Sheet1!B8</f>
        <v>0</v>
      </c>
      <c r="D3" s="2">
        <f>Sheet1!D8</f>
        <v>0</v>
      </c>
      <c r="E3" s="2">
        <f>Sheet1!B7</f>
        <v>0</v>
      </c>
      <c r="F3" s="2">
        <f>Sheet1!D7</f>
        <v>0</v>
      </c>
      <c r="G3" s="2" t="str">
        <f>Sheet1!J6&amp;"/"&amp;Sheet1!L6&amp;"/"&amp;Sheet1!N6</f>
        <v>//</v>
      </c>
      <c r="H3" s="11" t="e">
        <f>YEAR(G3)&amp;"/"&amp;MONTH(G3)&amp;"/"&amp;DAY(G3)</f>
        <v>#VALUE!</v>
      </c>
      <c r="I3" s="12" t="str">
        <f>Sheet1!M8</f>
        <v/>
      </c>
      <c r="J3" s="2">
        <f>Sheet1!U6</f>
        <v>0</v>
      </c>
      <c r="K3" s="2">
        <f>IF(J3="男",1,2)</f>
        <v>2</v>
      </c>
      <c r="L3" s="2">
        <f>Sheet1!B9</f>
        <v>0</v>
      </c>
      <c r="M3" s="2">
        <f>Sheet1!R9</f>
        <v>0</v>
      </c>
      <c r="N3" s="2">
        <f>Sheet1!C10</f>
        <v>0</v>
      </c>
      <c r="O3" s="2">
        <f>Sheet1!B12</f>
        <v>0</v>
      </c>
      <c r="P3" s="2">
        <v>27</v>
      </c>
      <c r="Q3" s="2" t="str">
        <f>O3&amp;Sheet1!C12</f>
        <v>0</v>
      </c>
      <c r="R3" s="2" t="str">
        <f>IF(Sheet1!H12=0,"",Sheet1!H12)</f>
        <v/>
      </c>
      <c r="S3" s="3" t="str">
        <f>Sheet1!P10</f>
        <v>線　駅　徒歩 分</v>
      </c>
      <c r="T3" s="10" t="str">
        <f>MID(O3,4,4)</f>
        <v/>
      </c>
      <c r="U3" s="2" t="e">
        <f>VLOOKUP(T3,A7:B36,2,FALSE)</f>
        <v>#N/A</v>
      </c>
      <c r="V3" s="2">
        <f>Sheet1!B13</f>
        <v>0</v>
      </c>
      <c r="W3" s="2">
        <f>Sheet1!P13</f>
        <v>0</v>
      </c>
      <c r="X3" s="2">
        <f>Sheet1!B14</f>
        <v>0</v>
      </c>
      <c r="Y3" s="2" t="str">
        <f>IF(OR(Sheet1!B15="http://",Sheet1!B15=""),"",Sheet1!B15)</f>
        <v/>
      </c>
      <c r="Z3" s="2" t="str">
        <f>IF(OR(Sheet1!B16="http://",Sheet1!B16=""),"",Sheet1!B16)</f>
        <v/>
      </c>
      <c r="AA3" s="2" t="str">
        <f>IF(OR(Sheet1!P14="http://",Sheet1!P14=""),"",Sheet1!P14)</f>
        <v/>
      </c>
      <c r="AB3" s="2" t="str">
        <f>IF(OR(Sheet1!P15="http://",Sheet1!P15=""),"",Sheet1!P15)</f>
        <v/>
      </c>
      <c r="AC3" s="2" t="str">
        <f>IF(OR(Sheet1!P16="http://",Sheet1!P16=""),"",Sheet1!P16)</f>
        <v/>
      </c>
      <c r="AD3" s="72">
        <f>Sheet1!B17</f>
        <v>0</v>
      </c>
      <c r="AE3" s="72" t="e">
        <f>VLOOKUP(AD3,$G$8:$H$17,2,FALSE)</f>
        <v>#N/A</v>
      </c>
      <c r="AF3" s="72">
        <f>Sheet1!E17</f>
        <v>0</v>
      </c>
      <c r="AG3" s="72">
        <f>Sheet1!J17</f>
        <v>0</v>
      </c>
      <c r="AH3" s="72">
        <f>Sheet1!$R17</f>
        <v>0</v>
      </c>
      <c r="AI3" s="72">
        <f>Sheet1!$R18</f>
        <v>0</v>
      </c>
      <c r="AJ3" s="72">
        <f>Sheet1!$R19</f>
        <v>0</v>
      </c>
      <c r="AK3" s="72">
        <f>Sheet1!$R20</f>
        <v>0</v>
      </c>
      <c r="AL3" s="72">
        <f>VLOOKUP(AH3,$J$6:$K$111,2,FALSE)</f>
        <v>0</v>
      </c>
      <c r="AM3" s="72">
        <f>VLOOKUP(AI3,$J$6:$K$111,2,FALSE)</f>
        <v>0</v>
      </c>
      <c r="AN3" s="72">
        <f>VLOOKUP(AJ3,$J$6:$K$111,2,FALSE)</f>
        <v>0</v>
      </c>
      <c r="AO3" s="72">
        <f>VLOOKUP(AK3,$J$6:$K$111,2,FALSE)</f>
        <v>0</v>
      </c>
      <c r="AP3" s="77" t="str">
        <f>SUBSTITUTE(SUBSTITUTE(AL3&amp;"#"&amp;AM3&amp;"#"&amp;AN3&amp;"#"&amp;AO3,"#0",""),"0#","")</f>
        <v>0</v>
      </c>
      <c r="AQ3" s="72">
        <f>Sheet1!B21</f>
        <v>0</v>
      </c>
      <c r="AR3" s="72" t="e">
        <f>VLOOKUP(AQ3,$G$8:$H$17,2,FALSE)</f>
        <v>#N/A</v>
      </c>
      <c r="AS3" s="72">
        <f>Sheet1!E21</f>
        <v>0</v>
      </c>
      <c r="AT3" s="72">
        <f>Sheet1!J21</f>
        <v>0</v>
      </c>
      <c r="AU3" s="72">
        <f>Sheet1!$R21</f>
        <v>0</v>
      </c>
      <c r="AV3" s="72">
        <f>Sheet1!$R22</f>
        <v>0</v>
      </c>
      <c r="AW3" s="72">
        <f>Sheet1!$R23</f>
        <v>0</v>
      </c>
      <c r="AX3" s="72">
        <f>Sheet1!$R24</f>
        <v>0</v>
      </c>
      <c r="AY3" s="72" t="e">
        <f>VLOOKUP(AU3,$J$7:$K$111,2,FALSE)</f>
        <v>#N/A</v>
      </c>
      <c r="AZ3" s="72" t="e">
        <f>VLOOKUP(AV3,$J$7:$K$111,2,FALSE)</f>
        <v>#N/A</v>
      </c>
      <c r="BA3" s="72">
        <f>VLOOKUP(AW3,$J$6:$K$111,2,FALSE)</f>
        <v>0</v>
      </c>
      <c r="BB3" s="72">
        <f>VLOOKUP(AX3,$J$6:$K$111,2,FALSE)</f>
        <v>0</v>
      </c>
      <c r="BC3" s="77" t="e">
        <f>SUBSTITUTE(SUBSTITUTE(AY3&amp;"#"&amp;AZ3&amp;"#"&amp;BA3&amp;"#"&amp;BB3,"#0",""),"0#","")</f>
        <v>#N/A</v>
      </c>
      <c r="BD3" s="72">
        <f>Sheet1!B25</f>
        <v>0</v>
      </c>
      <c r="BE3" s="72" t="e">
        <f>VLOOKUP(BD3,$G$8:$H$17,2,FALSE)</f>
        <v>#N/A</v>
      </c>
      <c r="BF3" s="72">
        <f>Sheet1!E25</f>
        <v>0</v>
      </c>
      <c r="BG3" s="72">
        <f>Sheet1!J25</f>
        <v>0</v>
      </c>
      <c r="BH3" s="72">
        <f>Sheet1!$R25</f>
        <v>0</v>
      </c>
      <c r="BI3" s="72">
        <f>Sheet1!$R26</f>
        <v>0</v>
      </c>
      <c r="BJ3" s="72">
        <f>Sheet1!$R27</f>
        <v>0</v>
      </c>
      <c r="BK3" s="72">
        <f>Sheet1!$R28</f>
        <v>0</v>
      </c>
      <c r="BL3" s="72" t="e">
        <f>VLOOKUP(BH3,$J$7:$K$111,2,FALSE)</f>
        <v>#N/A</v>
      </c>
      <c r="BM3" s="72" t="e">
        <f>VLOOKUP(BI3,$J$7:$K$111,2,FALSE)</f>
        <v>#N/A</v>
      </c>
      <c r="BN3" s="72" t="e">
        <f>VLOOKUP(BJ3,$J$7:$K$111,2,FALSE)</f>
        <v>#N/A</v>
      </c>
      <c r="BO3" s="72" t="e">
        <f>VLOOKUP(BK3,$J$7:$K$111,2,FALSE)</f>
        <v>#N/A</v>
      </c>
      <c r="BP3" s="77" t="e">
        <f>SUBSTITUTE(SUBSTITUTE(BL3&amp;"#"&amp;BM3&amp;"#"&amp;BN3&amp;"#"&amp;BO3,"#0",""),"0#","")</f>
        <v>#N/A</v>
      </c>
      <c r="BQ3" s="78" t="str">
        <f>AD3&amp;"（取得年："&amp;DBCS(AF3)&amp;"　所属職能団体："&amp;AG3&amp;"）/"&amp;AQ3&amp;"（取得年："&amp;DBCS(AS3)&amp;"　所属職能団体："&amp;AT3&amp;"）/"&amp;BD3&amp;"（取得年："&amp;DBCS(BF3)&amp;"　所属職能団体："&amp;BG3&amp;"）"</f>
        <v>0（取得年：０　所属職能団体：0）/0（取得年：０　所属職能団体：0）/0（取得年：０　所属職能団体：0）</v>
      </c>
      <c r="BR3" s="78" t="str">
        <f>SUBSTITUTE(SUBSTITUTE(BQ3,"/",CHAR(10)),"0（取得年：０　所属職能団体：0）","")</f>
        <v xml:space="preserve">
</v>
      </c>
      <c r="BS3" s="78">
        <f>Sheet1!C31</f>
        <v>0</v>
      </c>
      <c r="BT3" s="78" t="str">
        <f>IF(Sheet1!C32=0,"",Sheet1!C32)</f>
        <v/>
      </c>
      <c r="BU3" s="72">
        <f>Sheet1!F29</f>
        <v>0</v>
      </c>
      <c r="BV3" s="72">
        <f>IF(BU3="する",1,0)</f>
        <v>0</v>
      </c>
      <c r="BW3" s="79" t="str">
        <f>IF(Sheet1!R30=0,"",Sheet1!R30)</f>
        <v/>
      </c>
      <c r="BX3" s="72" t="s">
        <v>214</v>
      </c>
      <c r="BY3" s="72" t="s">
        <v>215</v>
      </c>
      <c r="BZ3" s="78" t="str">
        <f>BX3&amp;BW3&amp;BY3</f>
        <v xml:space="preserve">相談主が大阪商工会議所会員の場合、初回３０分相談料から円割引き
（割引後の相談料等は士業へ直接お問い合わせください。）
</v>
      </c>
    </row>
    <row r="6" spans="1:78" x14ac:dyDescent="0.15">
      <c r="J6" s="1">
        <v>0</v>
      </c>
    </row>
    <row r="7" spans="1:78" x14ac:dyDescent="0.15">
      <c r="A7" s="5" t="s">
        <v>293</v>
      </c>
      <c r="B7" s="5" t="s">
        <v>294</v>
      </c>
      <c r="C7" s="5"/>
      <c r="D7" s="5" t="s">
        <v>372</v>
      </c>
      <c r="E7" s="5" t="s">
        <v>371</v>
      </c>
      <c r="F7" s="5"/>
      <c r="G7" s="5" t="s">
        <v>380</v>
      </c>
      <c r="H7" s="5" t="s">
        <v>381</v>
      </c>
      <c r="I7" s="5"/>
      <c r="J7" s="2" t="s">
        <v>19</v>
      </c>
      <c r="K7" s="13"/>
      <c r="L7" s="13"/>
      <c r="M7" s="13"/>
      <c r="N7" s="13"/>
      <c r="O7" s="13"/>
      <c r="P7" s="13"/>
      <c r="Q7" s="5"/>
      <c r="R7" s="5"/>
      <c r="S7" s="5"/>
      <c r="T7" s="5"/>
      <c r="U7" s="5"/>
      <c r="V7" s="5"/>
      <c r="W7" s="5"/>
      <c r="X7" s="5"/>
      <c r="Y7" s="5"/>
      <c r="Z7" s="5"/>
      <c r="AA7" s="5"/>
      <c r="AB7" s="5"/>
      <c r="AC7" s="5"/>
      <c r="AD7" s="5"/>
    </row>
    <row r="8" spans="1:78" x14ac:dyDescent="0.15">
      <c r="A8" s="5" t="s">
        <v>295</v>
      </c>
      <c r="B8" s="5">
        <v>1</v>
      </c>
      <c r="C8" s="5"/>
      <c r="D8" s="5" t="s">
        <v>115</v>
      </c>
      <c r="E8" s="5" t="s">
        <v>324</v>
      </c>
      <c r="F8" s="5"/>
      <c r="G8" s="4" t="s">
        <v>373</v>
      </c>
      <c r="H8" s="5">
        <v>1</v>
      </c>
      <c r="I8" s="5"/>
      <c r="J8" s="14" t="s">
        <v>588</v>
      </c>
      <c r="K8" s="13">
        <v>1</v>
      </c>
      <c r="L8" s="13"/>
      <c r="M8" s="13"/>
      <c r="N8" s="13"/>
      <c r="O8" s="13"/>
      <c r="P8" s="13"/>
      <c r="Q8" s="5"/>
      <c r="R8" s="5"/>
      <c r="S8" s="5"/>
      <c r="T8" s="5"/>
      <c r="U8" s="5"/>
      <c r="V8" s="5"/>
      <c r="W8" s="5"/>
      <c r="X8" s="5"/>
      <c r="Y8" s="5"/>
      <c r="Z8" s="5"/>
      <c r="AA8" s="5"/>
      <c r="AB8" s="5"/>
      <c r="AC8" s="5"/>
      <c r="AD8" s="5"/>
    </row>
    <row r="9" spans="1:78" x14ac:dyDescent="0.15">
      <c r="A9" s="5" t="s">
        <v>296</v>
      </c>
      <c r="B9" s="5">
        <v>2</v>
      </c>
      <c r="C9" s="5"/>
      <c r="D9" s="5" t="s">
        <v>116</v>
      </c>
      <c r="E9" s="5" t="s">
        <v>325</v>
      </c>
      <c r="F9" s="5"/>
      <c r="G9" s="4" t="s">
        <v>374</v>
      </c>
      <c r="H9" s="5">
        <v>2</v>
      </c>
      <c r="I9" s="5"/>
      <c r="J9" s="15" t="s">
        <v>590</v>
      </c>
      <c r="K9" s="13">
        <v>2</v>
      </c>
      <c r="L9" s="13"/>
      <c r="M9" s="13"/>
      <c r="N9" s="13"/>
      <c r="O9" s="13"/>
      <c r="P9" s="13"/>
      <c r="Q9" s="5"/>
      <c r="R9" s="5"/>
      <c r="S9" s="5"/>
      <c r="T9" s="5"/>
      <c r="U9" s="5"/>
      <c r="V9" s="5"/>
      <c r="W9" s="5"/>
      <c r="X9" s="5"/>
      <c r="Y9" s="5"/>
      <c r="Z9" s="5"/>
      <c r="AA9" s="5"/>
      <c r="AB9" s="5"/>
      <c r="AC9" s="5"/>
      <c r="AD9" s="5"/>
    </row>
    <row r="10" spans="1:78" x14ac:dyDescent="0.15">
      <c r="A10" s="5" t="s">
        <v>297</v>
      </c>
      <c r="B10" s="5">
        <v>3</v>
      </c>
      <c r="C10" s="5"/>
      <c r="D10" s="5" t="s">
        <v>117</v>
      </c>
      <c r="E10" s="5" t="s">
        <v>326</v>
      </c>
      <c r="F10" s="5"/>
      <c r="G10" s="4" t="s">
        <v>375</v>
      </c>
      <c r="H10" s="5">
        <v>3</v>
      </c>
      <c r="I10" s="5"/>
      <c r="J10" s="14" t="s">
        <v>36</v>
      </c>
      <c r="K10" s="13">
        <v>3</v>
      </c>
      <c r="L10" s="13"/>
      <c r="M10" s="13"/>
      <c r="N10" s="13"/>
      <c r="O10" s="13"/>
      <c r="P10" s="13"/>
      <c r="Q10" s="5"/>
      <c r="R10" s="5"/>
      <c r="S10" s="5"/>
      <c r="T10" s="5"/>
      <c r="U10" s="5"/>
      <c r="V10" s="5"/>
      <c r="W10" s="5"/>
      <c r="X10" s="5"/>
      <c r="Y10" s="5"/>
      <c r="Z10" s="5"/>
      <c r="AA10" s="5"/>
      <c r="AB10" s="5"/>
      <c r="AC10" s="5"/>
      <c r="AD10" s="5"/>
    </row>
    <row r="11" spans="1:78" x14ac:dyDescent="0.15">
      <c r="A11" s="5" t="s">
        <v>298</v>
      </c>
      <c r="B11" s="5">
        <v>4</v>
      </c>
      <c r="C11" s="5"/>
      <c r="D11" s="5" t="s">
        <v>118</v>
      </c>
      <c r="E11" s="5" t="s">
        <v>327</v>
      </c>
      <c r="F11" s="5"/>
      <c r="G11" s="4" t="s">
        <v>376</v>
      </c>
      <c r="H11" s="5">
        <v>4</v>
      </c>
      <c r="I11" s="5"/>
      <c r="J11" s="16" t="s">
        <v>43</v>
      </c>
      <c r="K11" s="13">
        <v>4</v>
      </c>
      <c r="L11" s="13"/>
      <c r="M11" s="13"/>
      <c r="N11" s="13"/>
      <c r="O11" s="13"/>
      <c r="P11" s="13"/>
      <c r="Q11" s="5"/>
      <c r="R11" s="5"/>
      <c r="S11" s="5"/>
      <c r="T11" s="5"/>
      <c r="U11" s="5"/>
      <c r="V11" s="5"/>
      <c r="W11" s="5"/>
      <c r="X11" s="5"/>
      <c r="Y11" s="5"/>
      <c r="Z11" s="5"/>
      <c r="AA11" s="5"/>
      <c r="AB11" s="5"/>
      <c r="AC11" s="5"/>
      <c r="AD11" s="5"/>
    </row>
    <row r="12" spans="1:78" x14ac:dyDescent="0.15">
      <c r="A12" s="5" t="s">
        <v>299</v>
      </c>
      <c r="B12" s="5">
        <v>5</v>
      </c>
      <c r="C12" s="5"/>
      <c r="D12" s="5" t="s">
        <v>119</v>
      </c>
      <c r="E12" s="5" t="s">
        <v>328</v>
      </c>
      <c r="F12" s="5"/>
      <c r="G12" s="4" t="s">
        <v>377</v>
      </c>
      <c r="H12" s="5">
        <v>5</v>
      </c>
      <c r="I12" s="5"/>
      <c r="J12" s="14" t="s">
        <v>50</v>
      </c>
      <c r="K12" s="13">
        <v>5</v>
      </c>
      <c r="L12" s="13"/>
      <c r="M12" s="13"/>
      <c r="N12" s="13"/>
      <c r="O12" s="13"/>
      <c r="P12" s="13"/>
      <c r="Q12" s="5"/>
      <c r="R12" s="5"/>
      <c r="S12" s="5"/>
      <c r="T12" s="5"/>
      <c r="U12" s="5"/>
      <c r="V12" s="5"/>
      <c r="W12" s="5"/>
      <c r="X12" s="5"/>
      <c r="Y12" s="5"/>
      <c r="Z12" s="5"/>
      <c r="AA12" s="5"/>
      <c r="AB12" s="5"/>
      <c r="AC12" s="5"/>
      <c r="AD12" s="5"/>
    </row>
    <row r="13" spans="1:78" x14ac:dyDescent="0.15">
      <c r="A13" s="5" t="s">
        <v>300</v>
      </c>
      <c r="B13" s="5">
        <v>6</v>
      </c>
      <c r="C13" s="5"/>
      <c r="D13" s="5" t="s">
        <v>120</v>
      </c>
      <c r="E13" s="5" t="s">
        <v>329</v>
      </c>
      <c r="F13" s="5"/>
      <c r="G13" s="54" t="s">
        <v>560</v>
      </c>
      <c r="H13" s="5">
        <v>6</v>
      </c>
      <c r="I13" s="5"/>
      <c r="J13" s="14" t="s">
        <v>56</v>
      </c>
      <c r="K13" s="13">
        <v>6</v>
      </c>
      <c r="L13" s="13"/>
      <c r="M13" s="13"/>
      <c r="N13" s="13"/>
      <c r="O13" s="13"/>
      <c r="P13" s="13"/>
      <c r="Q13" s="5"/>
      <c r="R13" s="5"/>
      <c r="S13" s="5"/>
      <c r="T13" s="5"/>
      <c r="U13" s="5"/>
      <c r="V13" s="5"/>
      <c r="W13" s="5"/>
      <c r="X13" s="5"/>
      <c r="Y13" s="5"/>
      <c r="Z13" s="5"/>
      <c r="AA13" s="5"/>
      <c r="AB13" s="5"/>
      <c r="AC13" s="5"/>
      <c r="AD13" s="5"/>
    </row>
    <row r="14" spans="1:78" x14ac:dyDescent="0.15">
      <c r="A14" s="5" t="s">
        <v>301</v>
      </c>
      <c r="B14" s="5">
        <v>7</v>
      </c>
      <c r="C14" s="5"/>
      <c r="D14" s="5" t="s">
        <v>121</v>
      </c>
      <c r="E14" s="5" t="s">
        <v>330</v>
      </c>
      <c r="F14" s="5"/>
      <c r="G14" s="5" t="s">
        <v>555</v>
      </c>
      <c r="H14" s="5">
        <v>7</v>
      </c>
      <c r="I14" s="5"/>
      <c r="J14" s="14" t="s">
        <v>108</v>
      </c>
      <c r="K14" s="13">
        <v>7</v>
      </c>
      <c r="L14" s="13"/>
      <c r="M14" s="13"/>
      <c r="N14" s="13"/>
      <c r="O14" s="13"/>
      <c r="P14" s="13"/>
      <c r="Q14" s="5"/>
      <c r="R14" s="5"/>
      <c r="S14" s="5"/>
      <c r="T14" s="5"/>
      <c r="U14" s="5"/>
      <c r="V14" s="5"/>
      <c r="W14" s="5"/>
      <c r="X14" s="5"/>
      <c r="Y14" s="5"/>
      <c r="Z14" s="5"/>
      <c r="AA14" s="5"/>
      <c r="AB14" s="5"/>
      <c r="AC14" s="5"/>
      <c r="AD14" s="5"/>
    </row>
    <row r="15" spans="1:78" x14ac:dyDescent="0.15">
      <c r="A15" s="5" t="s">
        <v>302</v>
      </c>
      <c r="B15" s="5">
        <v>8</v>
      </c>
      <c r="C15" s="5"/>
      <c r="D15" s="5" t="s">
        <v>122</v>
      </c>
      <c r="E15" s="5" t="s">
        <v>331</v>
      </c>
      <c r="F15" s="5"/>
      <c r="G15" s="5" t="s">
        <v>490</v>
      </c>
      <c r="H15" s="5">
        <v>8</v>
      </c>
      <c r="I15" s="5"/>
      <c r="J15" s="14" t="s">
        <v>591</v>
      </c>
      <c r="K15" s="13">
        <v>8</v>
      </c>
      <c r="L15" s="13"/>
      <c r="M15" s="13"/>
      <c r="N15" s="13"/>
      <c r="O15" s="13"/>
      <c r="P15" s="17"/>
      <c r="Q15" s="5"/>
      <c r="R15" s="5"/>
      <c r="S15" s="5"/>
      <c r="T15" s="5"/>
      <c r="U15" s="5"/>
      <c r="V15" s="5"/>
      <c r="W15" s="5"/>
      <c r="X15" s="5"/>
      <c r="Y15" s="5"/>
      <c r="Z15" s="5"/>
      <c r="AA15" s="5"/>
      <c r="AB15" s="5"/>
      <c r="AC15" s="5"/>
      <c r="AD15" s="5"/>
    </row>
    <row r="16" spans="1:78" x14ac:dyDescent="0.15">
      <c r="A16" s="5" t="s">
        <v>303</v>
      </c>
      <c r="B16" s="5">
        <v>9</v>
      </c>
      <c r="C16" s="5"/>
      <c r="D16" s="5" t="s">
        <v>123</v>
      </c>
      <c r="E16" s="5" t="s">
        <v>332</v>
      </c>
      <c r="F16" s="5"/>
      <c r="G16" s="4" t="s">
        <v>378</v>
      </c>
      <c r="H16" s="5">
        <v>9</v>
      </c>
      <c r="I16" s="5"/>
      <c r="J16" s="16" t="s">
        <v>72</v>
      </c>
      <c r="K16" s="13">
        <v>9</v>
      </c>
      <c r="L16" s="13"/>
      <c r="M16" s="13"/>
      <c r="N16" s="13"/>
      <c r="O16" s="13"/>
      <c r="P16" s="18"/>
      <c r="Q16" s="5"/>
      <c r="R16" s="5"/>
      <c r="S16" s="5"/>
      <c r="T16" s="5"/>
      <c r="U16" s="5"/>
      <c r="V16" s="5"/>
      <c r="W16" s="5"/>
      <c r="X16" s="5"/>
      <c r="Y16" s="5"/>
      <c r="Z16" s="5"/>
      <c r="AA16" s="5"/>
      <c r="AB16" s="5"/>
      <c r="AC16" s="5"/>
      <c r="AD16" s="5"/>
    </row>
    <row r="17" spans="1:30" x14ac:dyDescent="0.15">
      <c r="A17" s="5" t="s">
        <v>304</v>
      </c>
      <c r="B17" s="5">
        <v>10</v>
      </c>
      <c r="C17" s="5"/>
      <c r="D17" s="5" t="s">
        <v>124</v>
      </c>
      <c r="E17" s="5" t="s">
        <v>333</v>
      </c>
      <c r="F17" s="5"/>
      <c r="G17" s="4" t="s">
        <v>379</v>
      </c>
      <c r="H17" s="5">
        <v>10</v>
      </c>
      <c r="I17" s="5"/>
      <c r="J17" s="19" t="s">
        <v>77</v>
      </c>
      <c r="K17" s="13">
        <v>10</v>
      </c>
      <c r="L17" s="17"/>
      <c r="M17" s="13"/>
      <c r="N17" s="13"/>
      <c r="O17" s="13"/>
      <c r="P17" s="18"/>
      <c r="Q17" s="5"/>
      <c r="R17" s="5"/>
      <c r="S17" s="5"/>
      <c r="T17" s="5"/>
      <c r="U17" s="5"/>
      <c r="V17" s="5"/>
      <c r="W17" s="5"/>
      <c r="X17" s="5"/>
      <c r="Y17" s="5"/>
      <c r="Z17" s="5"/>
      <c r="AA17" s="5"/>
      <c r="AB17" s="5"/>
      <c r="AC17" s="5"/>
      <c r="AD17" s="5"/>
    </row>
    <row r="18" spans="1:30" x14ac:dyDescent="0.15">
      <c r="A18" s="5" t="s">
        <v>305</v>
      </c>
      <c r="B18" s="5">
        <v>11</v>
      </c>
      <c r="C18" s="5"/>
      <c r="D18" s="5" t="s">
        <v>125</v>
      </c>
      <c r="E18" s="5" t="s">
        <v>334</v>
      </c>
      <c r="F18" s="5"/>
      <c r="G18" s="5"/>
      <c r="H18" s="5"/>
      <c r="I18" s="5"/>
      <c r="J18" s="16" t="s">
        <v>81</v>
      </c>
      <c r="K18" s="13">
        <v>11</v>
      </c>
      <c r="L18" s="17"/>
      <c r="M18" s="13"/>
      <c r="N18" s="13"/>
      <c r="O18" s="13"/>
      <c r="P18" s="18"/>
      <c r="Q18" s="5"/>
      <c r="R18" s="5"/>
      <c r="S18" s="5"/>
      <c r="T18" s="5"/>
      <c r="U18" s="5"/>
      <c r="V18" s="5"/>
      <c r="W18" s="5"/>
      <c r="X18" s="5"/>
      <c r="Y18" s="5"/>
      <c r="Z18" s="5"/>
      <c r="AA18" s="5"/>
      <c r="AB18" s="5"/>
      <c r="AC18" s="5"/>
      <c r="AD18" s="5"/>
    </row>
    <row r="19" spans="1:30" x14ac:dyDescent="0.15">
      <c r="A19" s="5" t="s">
        <v>306</v>
      </c>
      <c r="B19" s="5">
        <v>12</v>
      </c>
      <c r="C19" s="5"/>
      <c r="D19" s="5" t="s">
        <v>126</v>
      </c>
      <c r="E19" s="5" t="s">
        <v>335</v>
      </c>
      <c r="F19" s="5"/>
      <c r="G19" s="5"/>
      <c r="H19" s="5"/>
      <c r="I19" s="5"/>
      <c r="J19" s="14" t="s">
        <v>85</v>
      </c>
      <c r="K19" s="13">
        <v>12</v>
      </c>
      <c r="L19" s="17"/>
      <c r="M19" s="13"/>
      <c r="N19" s="13"/>
      <c r="O19" s="13"/>
      <c r="P19" s="18"/>
      <c r="Q19" s="5"/>
      <c r="R19" s="5"/>
      <c r="S19" s="5"/>
      <c r="T19" s="5"/>
      <c r="U19" s="5"/>
      <c r="V19" s="5"/>
      <c r="W19" s="5"/>
      <c r="X19" s="5"/>
      <c r="Y19" s="5"/>
      <c r="Z19" s="5"/>
      <c r="AA19" s="5"/>
      <c r="AB19" s="5"/>
      <c r="AC19" s="5"/>
      <c r="AD19" s="5"/>
    </row>
    <row r="20" spans="1:30" x14ac:dyDescent="0.15">
      <c r="A20" s="5" t="s">
        <v>307</v>
      </c>
      <c r="B20" s="5">
        <v>13</v>
      </c>
      <c r="C20" s="5"/>
      <c r="D20" s="5" t="s">
        <v>127</v>
      </c>
      <c r="E20" s="5" t="s">
        <v>336</v>
      </c>
      <c r="F20" s="5"/>
      <c r="G20" s="5"/>
      <c r="H20" s="5"/>
      <c r="I20" s="5"/>
      <c r="J20" s="2" t="s">
        <v>561</v>
      </c>
      <c r="K20" s="18"/>
      <c r="L20" s="18"/>
      <c r="M20" s="13"/>
      <c r="N20" s="13"/>
      <c r="O20" s="13"/>
      <c r="P20" s="18"/>
      <c r="Q20" s="5"/>
      <c r="R20" s="5"/>
      <c r="S20" s="5"/>
      <c r="T20" s="5"/>
      <c r="U20" s="5"/>
      <c r="V20" s="5"/>
      <c r="W20" s="5"/>
      <c r="X20" s="5"/>
      <c r="Y20" s="5"/>
      <c r="Z20" s="5"/>
      <c r="AA20" s="5"/>
      <c r="AB20" s="5"/>
      <c r="AC20" s="5"/>
      <c r="AD20" s="5"/>
    </row>
    <row r="21" spans="1:30" x14ac:dyDescent="0.15">
      <c r="A21" s="5" t="s">
        <v>308</v>
      </c>
      <c r="B21" s="5">
        <v>14</v>
      </c>
      <c r="C21" s="5"/>
      <c r="D21" s="5" t="s">
        <v>128</v>
      </c>
      <c r="E21" s="5" t="s">
        <v>337</v>
      </c>
      <c r="F21" s="5"/>
      <c r="G21" s="5"/>
      <c r="H21" s="5"/>
      <c r="I21" s="5"/>
      <c r="J21" s="14" t="s">
        <v>601</v>
      </c>
      <c r="K21" s="18">
        <v>1</v>
      </c>
      <c r="L21" s="18"/>
      <c r="M21" s="13"/>
      <c r="N21" s="13"/>
      <c r="O21" s="13"/>
      <c r="P21" s="18"/>
      <c r="Q21" s="5"/>
      <c r="R21" s="5"/>
      <c r="S21" s="5"/>
      <c r="T21" s="5"/>
      <c r="U21" s="5"/>
      <c r="V21" s="5"/>
      <c r="W21" s="5"/>
      <c r="X21" s="5"/>
      <c r="Y21" s="5"/>
      <c r="Z21" s="5"/>
      <c r="AA21" s="5"/>
      <c r="AB21" s="5"/>
      <c r="AC21" s="5"/>
      <c r="AD21" s="5"/>
    </row>
    <row r="22" spans="1:30" x14ac:dyDescent="0.15">
      <c r="A22" s="5" t="s">
        <v>309</v>
      </c>
      <c r="B22" s="5">
        <v>15</v>
      </c>
      <c r="C22" s="5"/>
      <c r="D22" s="5" t="s">
        <v>129</v>
      </c>
      <c r="E22" s="5" t="s">
        <v>338</v>
      </c>
      <c r="F22" s="5"/>
      <c r="G22" s="5"/>
      <c r="H22" s="5"/>
      <c r="I22" s="5"/>
      <c r="J22" s="20" t="s">
        <v>602</v>
      </c>
      <c r="K22" s="18">
        <v>2</v>
      </c>
      <c r="L22" s="18"/>
      <c r="M22" s="13"/>
      <c r="N22" s="13"/>
      <c r="O22" s="13"/>
      <c r="P22" s="18"/>
      <c r="Q22" s="5"/>
      <c r="R22" s="5"/>
      <c r="S22" s="5"/>
      <c r="T22" s="5"/>
      <c r="U22" s="5"/>
      <c r="V22" s="5"/>
      <c r="W22" s="5"/>
      <c r="X22" s="5"/>
      <c r="Y22" s="5"/>
      <c r="Z22" s="5"/>
      <c r="AA22" s="5"/>
      <c r="AB22" s="5"/>
      <c r="AC22" s="5"/>
      <c r="AD22" s="5"/>
    </row>
    <row r="23" spans="1:30" x14ac:dyDescent="0.15">
      <c r="A23" s="5" t="s">
        <v>310</v>
      </c>
      <c r="B23" s="5">
        <v>16</v>
      </c>
      <c r="C23" s="5"/>
      <c r="D23" s="5" t="s">
        <v>130</v>
      </c>
      <c r="E23" s="5" t="s">
        <v>339</v>
      </c>
      <c r="F23" s="5"/>
      <c r="G23" s="5"/>
      <c r="H23" s="5"/>
      <c r="I23" s="5"/>
      <c r="J23" s="14" t="s">
        <v>609</v>
      </c>
      <c r="K23" s="18">
        <v>3</v>
      </c>
      <c r="L23" s="18"/>
      <c r="M23" s="18"/>
      <c r="N23" s="18"/>
      <c r="O23" s="13"/>
      <c r="P23" s="18"/>
      <c r="Q23" s="5"/>
      <c r="R23" s="5"/>
      <c r="S23" s="5"/>
      <c r="T23" s="5"/>
      <c r="U23" s="5"/>
      <c r="V23" s="5"/>
      <c r="W23" s="5"/>
      <c r="X23" s="5"/>
      <c r="Y23" s="5"/>
      <c r="Z23" s="5"/>
      <c r="AA23" s="5"/>
      <c r="AB23" s="5"/>
      <c r="AC23" s="5"/>
      <c r="AD23" s="5"/>
    </row>
    <row r="24" spans="1:30" x14ac:dyDescent="0.15">
      <c r="A24" s="5" t="s">
        <v>311</v>
      </c>
      <c r="B24" s="5">
        <v>17</v>
      </c>
      <c r="C24" s="5"/>
      <c r="D24" s="5" t="s">
        <v>131</v>
      </c>
      <c r="E24" s="5" t="s">
        <v>340</v>
      </c>
      <c r="F24" s="5"/>
      <c r="G24" s="5"/>
      <c r="H24" s="5"/>
      <c r="I24" s="5"/>
      <c r="J24" s="14" t="s">
        <v>610</v>
      </c>
      <c r="K24" s="18">
        <v>4</v>
      </c>
      <c r="L24" s="18"/>
      <c r="M24" s="18"/>
      <c r="N24" s="18"/>
      <c r="O24" s="13"/>
      <c r="P24" s="18"/>
      <c r="Q24" s="5"/>
      <c r="R24" s="5"/>
      <c r="S24" s="5"/>
      <c r="T24" s="5"/>
      <c r="U24" s="5"/>
      <c r="V24" s="5"/>
      <c r="W24" s="5"/>
      <c r="X24" s="5"/>
      <c r="Y24" s="5"/>
      <c r="Z24" s="5"/>
      <c r="AA24" s="5"/>
      <c r="AB24" s="5"/>
      <c r="AC24" s="5"/>
      <c r="AD24" s="5"/>
    </row>
    <row r="25" spans="1:30" x14ac:dyDescent="0.15">
      <c r="A25" s="5" t="s">
        <v>312</v>
      </c>
      <c r="B25" s="5">
        <v>18</v>
      </c>
      <c r="C25" s="5"/>
      <c r="D25" s="5" t="s">
        <v>132</v>
      </c>
      <c r="E25" s="5" t="s">
        <v>341</v>
      </c>
      <c r="F25" s="5"/>
      <c r="G25" s="5"/>
      <c r="H25" s="5"/>
      <c r="I25" s="5"/>
      <c r="J25" s="14" t="s">
        <v>611</v>
      </c>
      <c r="K25" s="18">
        <v>5</v>
      </c>
      <c r="L25" s="18"/>
      <c r="M25" s="18"/>
      <c r="N25" s="18"/>
      <c r="O25" s="13"/>
      <c r="P25" s="18"/>
      <c r="Q25" s="5"/>
      <c r="R25" s="5"/>
      <c r="S25" s="5"/>
      <c r="T25" s="5"/>
      <c r="U25" s="5"/>
      <c r="V25" s="5"/>
      <c r="W25" s="5"/>
      <c r="X25" s="5"/>
      <c r="Y25" s="5"/>
      <c r="Z25" s="5"/>
      <c r="AA25" s="5"/>
      <c r="AB25" s="5"/>
      <c r="AC25" s="5"/>
      <c r="AD25" s="5"/>
    </row>
    <row r="26" spans="1:30" x14ac:dyDescent="0.15">
      <c r="A26" s="5" t="s">
        <v>313</v>
      </c>
      <c r="B26" s="5">
        <v>19</v>
      </c>
      <c r="C26" s="5"/>
      <c r="D26" s="5" t="s">
        <v>133</v>
      </c>
      <c r="E26" s="5" t="s">
        <v>342</v>
      </c>
      <c r="F26" s="5"/>
      <c r="G26" s="5"/>
      <c r="H26" s="5"/>
      <c r="I26" s="5"/>
      <c r="J26" s="14" t="s">
        <v>612</v>
      </c>
      <c r="K26" s="18">
        <v>6</v>
      </c>
      <c r="L26" s="18"/>
      <c r="M26" s="18"/>
      <c r="N26" s="18"/>
      <c r="O26" s="13"/>
      <c r="P26" s="18"/>
      <c r="Q26" s="5"/>
      <c r="R26" s="5"/>
      <c r="S26" s="5"/>
      <c r="T26" s="5"/>
      <c r="U26" s="5"/>
      <c r="V26" s="5"/>
      <c r="W26" s="5"/>
      <c r="X26" s="5"/>
      <c r="Y26" s="5"/>
      <c r="Z26" s="5"/>
      <c r="AA26" s="5"/>
      <c r="AB26" s="5"/>
      <c r="AC26" s="5"/>
      <c r="AD26" s="5"/>
    </row>
    <row r="27" spans="1:30" x14ac:dyDescent="0.15">
      <c r="A27" s="5" t="s">
        <v>314</v>
      </c>
      <c r="B27" s="5">
        <v>20</v>
      </c>
      <c r="C27" s="5"/>
      <c r="D27" s="5" t="s">
        <v>134</v>
      </c>
      <c r="E27" s="5" t="s">
        <v>343</v>
      </c>
      <c r="F27" s="5"/>
      <c r="G27" s="5"/>
      <c r="H27" s="5"/>
      <c r="I27" s="5"/>
      <c r="J27" s="14" t="s">
        <v>613</v>
      </c>
      <c r="K27" s="18">
        <v>7</v>
      </c>
      <c r="L27" s="18"/>
      <c r="M27" s="18"/>
      <c r="N27" s="18"/>
      <c r="O27" s="18"/>
      <c r="P27" s="18"/>
      <c r="Q27" s="5"/>
      <c r="R27" s="5"/>
      <c r="S27" s="5"/>
      <c r="T27" s="5"/>
      <c r="U27" s="5"/>
      <c r="V27" s="5"/>
      <c r="W27" s="5"/>
      <c r="X27" s="5"/>
      <c r="Y27" s="5"/>
      <c r="Z27" s="5"/>
      <c r="AA27" s="5"/>
      <c r="AB27" s="5"/>
      <c r="AC27" s="5"/>
      <c r="AD27" s="5"/>
    </row>
    <row r="28" spans="1:30" x14ac:dyDescent="0.15">
      <c r="A28" s="5" t="s">
        <v>315</v>
      </c>
      <c r="B28" s="5">
        <v>21</v>
      </c>
      <c r="C28" s="5"/>
      <c r="D28" s="5" t="s">
        <v>135</v>
      </c>
      <c r="E28" s="5" t="s">
        <v>344</v>
      </c>
      <c r="F28" s="5"/>
      <c r="G28" s="5"/>
      <c r="H28" s="5"/>
      <c r="I28" s="5"/>
      <c r="J28" s="2" t="s">
        <v>21</v>
      </c>
      <c r="K28" s="18"/>
      <c r="L28" s="18"/>
      <c r="M28" s="18"/>
      <c r="N28" s="18"/>
      <c r="O28" s="18"/>
      <c r="P28" s="18"/>
      <c r="Q28" s="5"/>
      <c r="R28" s="5"/>
      <c r="S28" s="5"/>
      <c r="T28" s="5"/>
      <c r="U28" s="5"/>
      <c r="V28" s="5"/>
      <c r="W28" s="5"/>
      <c r="X28" s="5"/>
      <c r="Y28" s="5"/>
      <c r="Z28" s="5"/>
      <c r="AA28" s="5"/>
      <c r="AB28" s="5"/>
      <c r="AC28" s="5"/>
      <c r="AD28" s="5"/>
    </row>
    <row r="29" spans="1:30" x14ac:dyDescent="0.15">
      <c r="A29" s="5" t="s">
        <v>316</v>
      </c>
      <c r="B29" s="5">
        <v>22</v>
      </c>
      <c r="C29" s="5"/>
      <c r="D29" s="5" t="s">
        <v>136</v>
      </c>
      <c r="E29" s="5" t="s">
        <v>345</v>
      </c>
      <c r="F29" s="5"/>
      <c r="G29" s="5"/>
      <c r="H29" s="5"/>
      <c r="I29" s="5"/>
      <c r="J29" s="21" t="s">
        <v>109</v>
      </c>
      <c r="K29" s="18">
        <v>1</v>
      </c>
      <c r="L29" s="18"/>
      <c r="M29" s="18"/>
      <c r="N29" s="18"/>
      <c r="O29" s="18"/>
      <c r="P29" s="18"/>
      <c r="Q29" s="5"/>
      <c r="R29" s="5"/>
      <c r="S29" s="5"/>
      <c r="T29" s="5"/>
      <c r="U29" s="5"/>
      <c r="V29" s="5"/>
      <c r="W29" s="5"/>
      <c r="X29" s="5"/>
      <c r="Y29" s="5"/>
      <c r="Z29" s="5"/>
      <c r="AA29" s="5"/>
      <c r="AB29" s="5"/>
      <c r="AC29" s="5"/>
      <c r="AD29" s="5"/>
    </row>
    <row r="30" spans="1:30" x14ac:dyDescent="0.15">
      <c r="A30" s="5" t="s">
        <v>317</v>
      </c>
      <c r="B30" s="5">
        <v>23</v>
      </c>
      <c r="C30" s="5"/>
      <c r="D30" s="5" t="s">
        <v>137</v>
      </c>
      <c r="E30" s="5" t="s">
        <v>346</v>
      </c>
      <c r="F30" s="5"/>
      <c r="G30" s="5"/>
      <c r="H30" s="5"/>
      <c r="I30" s="5"/>
      <c r="J30" s="14" t="s">
        <v>614</v>
      </c>
      <c r="K30" s="18">
        <v>2</v>
      </c>
      <c r="L30" s="18"/>
      <c r="M30" s="18"/>
      <c r="N30" s="18"/>
      <c r="O30" s="18"/>
      <c r="P30" s="18"/>
      <c r="Q30" s="5"/>
      <c r="R30" s="5"/>
      <c r="S30" s="5"/>
      <c r="T30" s="5"/>
      <c r="U30" s="5"/>
      <c r="V30" s="5"/>
      <c r="W30" s="5"/>
      <c r="X30" s="5"/>
      <c r="Y30" s="5"/>
      <c r="Z30" s="5"/>
      <c r="AA30" s="5"/>
      <c r="AB30" s="5"/>
      <c r="AC30" s="5"/>
      <c r="AD30" s="5"/>
    </row>
    <row r="31" spans="1:30" x14ac:dyDescent="0.15">
      <c r="A31" s="5" t="s">
        <v>318</v>
      </c>
      <c r="B31" s="5">
        <v>24</v>
      </c>
      <c r="C31" s="5"/>
      <c r="D31" s="5" t="s">
        <v>138</v>
      </c>
      <c r="E31" s="5" t="s">
        <v>347</v>
      </c>
      <c r="F31" s="5"/>
      <c r="G31" s="5"/>
      <c r="H31" s="5"/>
      <c r="I31" s="5"/>
      <c r="J31" s="14" t="s">
        <v>38</v>
      </c>
      <c r="K31" s="18">
        <v>3</v>
      </c>
      <c r="L31" s="18"/>
      <c r="M31" s="18"/>
      <c r="N31" s="18"/>
      <c r="O31" s="18"/>
      <c r="P31" s="18"/>
      <c r="Q31" s="5"/>
      <c r="R31" s="5"/>
      <c r="S31" s="5"/>
      <c r="T31" s="5"/>
      <c r="U31" s="5"/>
      <c r="V31" s="5"/>
      <c r="W31" s="5"/>
      <c r="X31" s="5"/>
      <c r="Y31" s="5"/>
      <c r="Z31" s="5"/>
      <c r="AA31" s="5"/>
      <c r="AB31" s="5"/>
      <c r="AC31" s="5"/>
      <c r="AD31" s="5"/>
    </row>
    <row r="32" spans="1:30" x14ac:dyDescent="0.15">
      <c r="A32" s="5" t="s">
        <v>319</v>
      </c>
      <c r="B32" s="5">
        <v>25</v>
      </c>
      <c r="C32" s="5"/>
      <c r="D32" s="5" t="s">
        <v>139</v>
      </c>
      <c r="E32" s="5" t="s">
        <v>348</v>
      </c>
      <c r="F32" s="5"/>
      <c r="G32" s="5"/>
      <c r="H32" s="5"/>
      <c r="I32" s="5"/>
      <c r="J32" s="21" t="s">
        <v>45</v>
      </c>
      <c r="K32" s="18">
        <v>4</v>
      </c>
      <c r="L32" s="18"/>
      <c r="M32" s="18"/>
      <c r="N32" s="18"/>
      <c r="O32" s="18"/>
      <c r="P32" s="18"/>
      <c r="Q32" s="5"/>
      <c r="R32" s="5"/>
      <c r="S32" s="5"/>
      <c r="T32" s="5"/>
      <c r="U32" s="5"/>
      <c r="V32" s="5"/>
      <c r="W32" s="5"/>
      <c r="X32" s="5"/>
      <c r="Y32" s="5"/>
      <c r="Z32" s="5"/>
      <c r="AA32" s="5"/>
      <c r="AB32" s="5"/>
      <c r="AC32" s="5"/>
      <c r="AD32" s="5"/>
    </row>
    <row r="33" spans="1:30" x14ac:dyDescent="0.15">
      <c r="A33" s="5" t="s">
        <v>320</v>
      </c>
      <c r="B33" s="5">
        <v>26</v>
      </c>
      <c r="C33" s="5"/>
      <c r="D33" s="5" t="s">
        <v>140</v>
      </c>
      <c r="E33" s="5" t="s">
        <v>349</v>
      </c>
      <c r="F33" s="5"/>
      <c r="G33" s="5"/>
      <c r="H33" s="5"/>
      <c r="I33" s="5"/>
      <c r="J33" s="14" t="s">
        <v>111</v>
      </c>
      <c r="K33" s="18">
        <v>5</v>
      </c>
      <c r="L33" s="18"/>
      <c r="M33" s="18"/>
      <c r="N33" s="18"/>
      <c r="O33" s="18"/>
      <c r="P33" s="18"/>
      <c r="Q33" s="5"/>
      <c r="R33" s="5"/>
      <c r="S33" s="5"/>
      <c r="T33" s="5"/>
      <c r="U33" s="5"/>
      <c r="V33" s="5"/>
      <c r="W33" s="5"/>
      <c r="X33" s="5"/>
      <c r="Y33" s="5"/>
      <c r="Z33" s="5"/>
      <c r="AA33" s="5"/>
      <c r="AB33" s="5"/>
      <c r="AC33" s="5"/>
      <c r="AD33" s="5"/>
    </row>
    <row r="34" spans="1:30" x14ac:dyDescent="0.15">
      <c r="A34" s="5" t="s">
        <v>321</v>
      </c>
      <c r="B34" s="5">
        <v>27</v>
      </c>
      <c r="C34" s="5"/>
      <c r="D34" s="5" t="s">
        <v>141</v>
      </c>
      <c r="E34" s="5" t="s">
        <v>350</v>
      </c>
      <c r="F34" s="5"/>
      <c r="G34" s="5"/>
      <c r="H34" s="5"/>
      <c r="I34" s="5"/>
      <c r="J34" s="14" t="s">
        <v>615</v>
      </c>
      <c r="K34" s="18">
        <v>6</v>
      </c>
      <c r="L34" s="18"/>
      <c r="M34" s="18"/>
      <c r="N34" s="18"/>
      <c r="O34" s="18"/>
      <c r="P34" s="18"/>
      <c r="Q34" s="5"/>
      <c r="R34" s="5"/>
      <c r="S34" s="5"/>
      <c r="T34" s="5"/>
      <c r="U34" s="5"/>
      <c r="V34" s="5"/>
      <c r="W34" s="5"/>
      <c r="X34" s="5"/>
      <c r="Y34" s="5"/>
      <c r="Z34" s="5"/>
      <c r="AA34" s="5"/>
      <c r="AB34" s="5"/>
      <c r="AC34" s="5"/>
      <c r="AD34" s="5"/>
    </row>
    <row r="35" spans="1:30" x14ac:dyDescent="0.15">
      <c r="A35" s="5" t="s">
        <v>322</v>
      </c>
      <c r="B35" s="5">
        <v>28</v>
      </c>
      <c r="C35" s="5"/>
      <c r="D35" s="5" t="s">
        <v>142</v>
      </c>
      <c r="E35" s="5" t="s">
        <v>351</v>
      </c>
      <c r="F35" s="5"/>
      <c r="G35" s="5"/>
      <c r="H35" s="5"/>
      <c r="I35" s="5"/>
      <c r="J35" s="14" t="s">
        <v>112</v>
      </c>
      <c r="K35" s="18">
        <v>7</v>
      </c>
      <c r="L35" s="18"/>
      <c r="M35" s="18"/>
      <c r="N35" s="18"/>
      <c r="O35" s="18"/>
      <c r="P35" s="18"/>
      <c r="Q35" s="5"/>
      <c r="R35" s="5"/>
      <c r="S35" s="5"/>
      <c r="T35" s="5"/>
      <c r="U35" s="5"/>
      <c r="V35" s="5"/>
      <c r="W35" s="5"/>
      <c r="X35" s="5"/>
      <c r="Y35" s="5"/>
      <c r="Z35" s="5"/>
      <c r="AA35" s="5"/>
      <c r="AB35" s="5"/>
      <c r="AC35" s="5"/>
      <c r="AD35" s="5"/>
    </row>
    <row r="36" spans="1:30" x14ac:dyDescent="0.15">
      <c r="A36" s="5" t="s">
        <v>323</v>
      </c>
      <c r="B36" s="5">
        <v>29</v>
      </c>
      <c r="C36" s="5"/>
      <c r="D36" s="5" t="s">
        <v>143</v>
      </c>
      <c r="E36" s="5" t="s">
        <v>352</v>
      </c>
      <c r="F36" s="5"/>
      <c r="G36" s="5"/>
      <c r="H36" s="5"/>
      <c r="I36" s="5"/>
      <c r="J36" s="14" t="s">
        <v>616</v>
      </c>
      <c r="K36" s="18">
        <v>8</v>
      </c>
      <c r="L36" s="18"/>
      <c r="M36" s="18"/>
      <c r="N36" s="18"/>
      <c r="O36" s="18"/>
      <c r="P36" s="18"/>
      <c r="Q36" s="5"/>
      <c r="R36" s="5"/>
      <c r="S36" s="5"/>
      <c r="T36" s="5"/>
      <c r="U36" s="5"/>
      <c r="V36" s="5"/>
      <c r="W36" s="5"/>
      <c r="X36" s="5"/>
      <c r="Y36" s="5"/>
      <c r="Z36" s="5"/>
      <c r="AA36" s="5"/>
      <c r="AB36" s="5"/>
      <c r="AC36" s="5"/>
      <c r="AD36" s="5"/>
    </row>
    <row r="37" spans="1:30" x14ac:dyDescent="0.15">
      <c r="A37" s="5"/>
      <c r="B37" s="5"/>
      <c r="C37" s="5"/>
      <c r="D37" s="5" t="s">
        <v>144</v>
      </c>
      <c r="E37" s="5" t="s">
        <v>353</v>
      </c>
      <c r="F37" s="5"/>
      <c r="G37" s="5"/>
      <c r="H37" s="5"/>
      <c r="I37" s="5"/>
      <c r="J37" s="14" t="s">
        <v>73</v>
      </c>
      <c r="K37" s="18">
        <v>9</v>
      </c>
      <c r="L37" s="18"/>
      <c r="M37" s="18"/>
      <c r="N37" s="18"/>
      <c r="O37" s="18"/>
      <c r="P37" s="18"/>
      <c r="Q37" s="5"/>
      <c r="R37" s="5"/>
      <c r="S37" s="5"/>
      <c r="T37" s="5"/>
      <c r="U37" s="5"/>
      <c r="V37" s="5"/>
      <c r="W37" s="5"/>
      <c r="X37" s="5"/>
      <c r="Y37" s="5"/>
      <c r="Z37" s="5"/>
      <c r="AA37" s="5"/>
      <c r="AB37" s="5"/>
      <c r="AC37" s="5"/>
      <c r="AD37" s="5"/>
    </row>
    <row r="38" spans="1:30" x14ac:dyDescent="0.15">
      <c r="A38" s="5"/>
      <c r="B38" s="5"/>
      <c r="C38" s="5"/>
      <c r="D38" s="5" t="s">
        <v>145</v>
      </c>
      <c r="E38" s="5" t="s">
        <v>354</v>
      </c>
      <c r="F38" s="5"/>
      <c r="G38" s="5"/>
      <c r="H38" s="5"/>
      <c r="I38" s="5"/>
      <c r="J38" s="2" t="s">
        <v>22</v>
      </c>
      <c r="K38" s="18"/>
      <c r="L38" s="18"/>
      <c r="M38" s="18"/>
      <c r="N38" s="18"/>
      <c r="O38" s="18"/>
      <c r="P38" s="18"/>
      <c r="Q38" s="5"/>
      <c r="R38" s="5"/>
      <c r="S38" s="5"/>
      <c r="T38" s="5"/>
      <c r="U38" s="5"/>
      <c r="V38" s="5"/>
      <c r="W38" s="5"/>
      <c r="X38" s="5"/>
      <c r="Y38" s="5"/>
      <c r="Z38" s="5"/>
      <c r="AA38" s="5"/>
      <c r="AB38" s="5"/>
      <c r="AC38" s="5"/>
      <c r="AD38" s="5"/>
    </row>
    <row r="39" spans="1:30" x14ac:dyDescent="0.15">
      <c r="A39" s="5"/>
      <c r="B39" s="5"/>
      <c r="C39" s="5"/>
      <c r="D39" s="5" t="s">
        <v>146</v>
      </c>
      <c r="E39" s="5" t="s">
        <v>355</v>
      </c>
      <c r="F39" s="5"/>
      <c r="G39" s="5"/>
      <c r="H39" s="5"/>
      <c r="I39" s="5"/>
      <c r="J39" s="14" t="s">
        <v>617</v>
      </c>
      <c r="K39" s="18">
        <v>1</v>
      </c>
      <c r="L39" s="18"/>
      <c r="M39" s="18"/>
      <c r="N39" s="18"/>
      <c r="O39" s="18"/>
      <c r="P39" s="18"/>
      <c r="Q39" s="5"/>
      <c r="R39" s="5"/>
      <c r="S39" s="5"/>
      <c r="T39" s="5"/>
      <c r="U39" s="5"/>
      <c r="V39" s="5"/>
      <c r="W39" s="5"/>
      <c r="X39" s="5"/>
      <c r="Y39" s="5"/>
      <c r="Z39" s="5"/>
      <c r="AA39" s="5"/>
      <c r="AB39" s="5"/>
      <c r="AC39" s="5"/>
      <c r="AD39" s="5"/>
    </row>
    <row r="40" spans="1:30" x14ac:dyDescent="0.15">
      <c r="A40" s="5"/>
      <c r="B40" s="5"/>
      <c r="C40" s="5"/>
      <c r="D40" s="5" t="s">
        <v>147</v>
      </c>
      <c r="E40" s="5" t="s">
        <v>356</v>
      </c>
      <c r="F40" s="5"/>
      <c r="G40" s="5"/>
      <c r="H40" s="5"/>
      <c r="I40" s="5"/>
      <c r="J40" s="22" t="s">
        <v>618</v>
      </c>
      <c r="K40" s="18">
        <v>2</v>
      </c>
      <c r="L40" s="18"/>
      <c r="M40" s="18"/>
      <c r="N40" s="18"/>
      <c r="O40" s="18"/>
      <c r="P40" s="18"/>
      <c r="Q40" s="5"/>
      <c r="R40" s="5"/>
      <c r="S40" s="5"/>
      <c r="T40" s="5"/>
      <c r="U40" s="5"/>
      <c r="V40" s="5"/>
      <c r="W40" s="5"/>
      <c r="X40" s="5"/>
      <c r="Y40" s="5"/>
      <c r="Z40" s="5"/>
      <c r="AA40" s="5"/>
      <c r="AB40" s="5"/>
      <c r="AC40" s="5"/>
      <c r="AD40" s="5"/>
    </row>
    <row r="41" spans="1:30" x14ac:dyDescent="0.15">
      <c r="A41" s="5"/>
      <c r="B41" s="5"/>
      <c r="C41" s="5"/>
      <c r="D41" s="5" t="s">
        <v>148</v>
      </c>
      <c r="E41" s="5" t="s">
        <v>357</v>
      </c>
      <c r="F41" s="5"/>
      <c r="G41" s="5"/>
      <c r="H41" s="5"/>
      <c r="I41" s="5"/>
      <c r="J41" s="14" t="s">
        <v>619</v>
      </c>
      <c r="K41" s="18">
        <v>3</v>
      </c>
      <c r="L41" s="18"/>
      <c r="M41" s="18"/>
      <c r="N41" s="18"/>
      <c r="O41" s="18"/>
      <c r="P41" s="18"/>
      <c r="Q41" s="5"/>
      <c r="R41" s="5"/>
      <c r="S41" s="5"/>
      <c r="T41" s="5"/>
      <c r="U41" s="5"/>
      <c r="V41" s="5"/>
      <c r="W41" s="5"/>
      <c r="X41" s="5"/>
      <c r="Y41" s="5"/>
      <c r="Z41" s="5"/>
      <c r="AA41" s="5"/>
      <c r="AB41" s="5"/>
      <c r="AC41" s="5"/>
      <c r="AD41" s="5"/>
    </row>
    <row r="42" spans="1:30" x14ac:dyDescent="0.15">
      <c r="A42" s="5"/>
      <c r="B42" s="5"/>
      <c r="C42" s="5"/>
      <c r="D42" s="5" t="s">
        <v>149</v>
      </c>
      <c r="E42" s="5" t="s">
        <v>358</v>
      </c>
      <c r="F42" s="5"/>
      <c r="G42" s="5"/>
      <c r="H42" s="5"/>
      <c r="I42" s="5"/>
      <c r="J42" s="14" t="s">
        <v>620</v>
      </c>
      <c r="K42" s="18">
        <v>4</v>
      </c>
      <c r="L42" s="18"/>
      <c r="M42" s="18"/>
      <c r="N42" s="18"/>
      <c r="O42" s="18"/>
      <c r="P42" s="18"/>
      <c r="Q42" s="5"/>
      <c r="R42" s="5"/>
      <c r="S42" s="5"/>
      <c r="T42" s="5"/>
      <c r="U42" s="5"/>
      <c r="V42" s="5"/>
      <c r="W42" s="5"/>
      <c r="X42" s="5"/>
      <c r="Y42" s="5"/>
      <c r="Z42" s="5"/>
      <c r="AA42" s="5"/>
      <c r="AB42" s="5"/>
      <c r="AC42" s="5"/>
      <c r="AD42" s="5"/>
    </row>
    <row r="43" spans="1:30" x14ac:dyDescent="0.15">
      <c r="A43" s="5"/>
      <c r="B43" s="5"/>
      <c r="C43" s="5"/>
      <c r="D43" s="5" t="s">
        <v>150</v>
      </c>
      <c r="E43" s="5" t="s">
        <v>359</v>
      </c>
      <c r="F43" s="5"/>
      <c r="G43" s="5"/>
      <c r="H43" s="5"/>
      <c r="I43" s="5"/>
      <c r="J43" s="20" t="s">
        <v>621</v>
      </c>
      <c r="K43" s="18">
        <v>5</v>
      </c>
      <c r="L43" s="18"/>
      <c r="M43" s="18"/>
      <c r="N43" s="18"/>
      <c r="O43" s="18"/>
      <c r="P43" s="18"/>
      <c r="Q43" s="5"/>
      <c r="R43" s="5"/>
      <c r="S43" s="5"/>
      <c r="T43" s="5"/>
      <c r="U43" s="5"/>
      <c r="V43" s="5"/>
      <c r="W43" s="5"/>
      <c r="X43" s="5"/>
      <c r="Y43" s="5"/>
      <c r="Z43" s="5"/>
      <c r="AA43" s="5"/>
      <c r="AB43" s="5"/>
      <c r="AC43" s="5"/>
      <c r="AD43" s="5"/>
    </row>
    <row r="44" spans="1:30" x14ac:dyDescent="0.15">
      <c r="A44" s="5"/>
      <c r="B44" s="5"/>
      <c r="C44" s="5"/>
      <c r="D44" s="5" t="s">
        <v>151</v>
      </c>
      <c r="E44" s="5" t="s">
        <v>360</v>
      </c>
      <c r="F44" s="5"/>
      <c r="G44" s="5"/>
      <c r="H44" s="5"/>
      <c r="I44" s="5"/>
      <c r="J44" s="14" t="s">
        <v>622</v>
      </c>
      <c r="K44" s="18">
        <v>6</v>
      </c>
      <c r="L44" s="18"/>
      <c r="M44" s="18"/>
      <c r="N44" s="18"/>
      <c r="O44" s="18"/>
      <c r="P44" s="18"/>
      <c r="Q44" s="5"/>
      <c r="R44" s="5"/>
      <c r="S44" s="5"/>
      <c r="T44" s="5"/>
      <c r="U44" s="5"/>
      <c r="V44" s="5"/>
      <c r="W44" s="5"/>
      <c r="X44" s="5"/>
      <c r="Y44" s="5"/>
      <c r="Z44" s="5"/>
      <c r="AA44" s="5"/>
      <c r="AB44" s="5"/>
      <c r="AC44" s="5"/>
      <c r="AD44" s="5"/>
    </row>
    <row r="45" spans="1:30" x14ac:dyDescent="0.15">
      <c r="A45" s="5"/>
      <c r="B45" s="5"/>
      <c r="C45" s="5"/>
      <c r="D45" s="5" t="s">
        <v>152</v>
      </c>
      <c r="E45" s="5" t="s">
        <v>361</v>
      </c>
      <c r="F45" s="5"/>
      <c r="G45" s="5"/>
      <c r="H45" s="5"/>
      <c r="I45" s="5"/>
      <c r="J45" s="14" t="s">
        <v>623</v>
      </c>
      <c r="K45" s="18">
        <v>7</v>
      </c>
      <c r="L45" s="18"/>
      <c r="M45" s="18"/>
      <c r="N45" s="18"/>
      <c r="O45" s="18"/>
      <c r="P45" s="18"/>
      <c r="Q45" s="5"/>
      <c r="R45" s="5"/>
      <c r="S45" s="5"/>
      <c r="T45" s="5"/>
      <c r="U45" s="5"/>
      <c r="V45" s="5"/>
      <c r="W45" s="5"/>
      <c r="X45" s="5"/>
      <c r="Y45" s="5"/>
      <c r="Z45" s="5"/>
      <c r="AA45" s="5"/>
      <c r="AB45" s="5"/>
      <c r="AC45" s="5"/>
      <c r="AD45" s="5"/>
    </row>
    <row r="46" spans="1:30" x14ac:dyDescent="0.15">
      <c r="A46" s="5"/>
      <c r="B46" s="5"/>
      <c r="C46" s="5"/>
      <c r="D46" s="5" t="s">
        <v>153</v>
      </c>
      <c r="E46" s="5" t="s">
        <v>362</v>
      </c>
      <c r="F46" s="5"/>
      <c r="G46" s="5"/>
      <c r="H46" s="5"/>
      <c r="I46" s="5"/>
      <c r="J46" s="14" t="s">
        <v>624</v>
      </c>
      <c r="K46" s="18">
        <v>8</v>
      </c>
      <c r="L46" s="18"/>
      <c r="M46" s="18"/>
      <c r="N46" s="18"/>
      <c r="O46" s="18"/>
      <c r="P46" s="18"/>
      <c r="Q46" s="5"/>
      <c r="R46" s="5"/>
      <c r="S46" s="5"/>
      <c r="T46" s="5"/>
      <c r="U46" s="5"/>
      <c r="V46" s="5"/>
      <c r="W46" s="5"/>
      <c r="X46" s="5"/>
      <c r="Y46" s="5"/>
      <c r="Z46" s="5"/>
      <c r="AA46" s="5"/>
      <c r="AB46" s="5"/>
      <c r="AC46" s="5"/>
      <c r="AD46" s="5"/>
    </row>
    <row r="47" spans="1:30" x14ac:dyDescent="0.15">
      <c r="A47" s="5"/>
      <c r="B47" s="5"/>
      <c r="C47" s="5"/>
      <c r="D47" s="5" t="s">
        <v>154</v>
      </c>
      <c r="E47" s="5" t="s">
        <v>363</v>
      </c>
      <c r="F47" s="5"/>
      <c r="G47" s="5"/>
      <c r="H47" s="5"/>
      <c r="I47" s="5"/>
      <c r="J47" s="14" t="s">
        <v>606</v>
      </c>
      <c r="K47" s="18">
        <v>9</v>
      </c>
      <c r="L47" s="18"/>
      <c r="M47" s="18"/>
      <c r="N47" s="18"/>
      <c r="O47" s="18"/>
      <c r="P47" s="18"/>
      <c r="Q47" s="5"/>
      <c r="R47" s="5"/>
      <c r="S47" s="5"/>
      <c r="T47" s="5"/>
      <c r="U47" s="5"/>
      <c r="V47" s="5"/>
      <c r="W47" s="5"/>
      <c r="X47" s="5"/>
      <c r="Y47" s="5"/>
      <c r="Z47" s="5"/>
      <c r="AA47" s="5"/>
      <c r="AB47" s="5"/>
      <c r="AC47" s="5"/>
      <c r="AD47" s="5"/>
    </row>
    <row r="48" spans="1:30" x14ac:dyDescent="0.15">
      <c r="A48" s="5"/>
      <c r="B48" s="5"/>
      <c r="C48" s="5"/>
      <c r="D48" s="5" t="s">
        <v>155</v>
      </c>
      <c r="E48" s="5" t="s">
        <v>364</v>
      </c>
      <c r="F48" s="5"/>
      <c r="G48" s="5"/>
      <c r="H48" s="5"/>
      <c r="I48" s="5"/>
      <c r="J48" s="14" t="s">
        <v>607</v>
      </c>
      <c r="K48" s="18">
        <v>10</v>
      </c>
      <c r="L48" s="18"/>
      <c r="M48" s="18"/>
      <c r="N48" s="18"/>
      <c r="O48" s="18"/>
      <c r="P48" s="18"/>
      <c r="Q48" s="5"/>
      <c r="R48" s="5"/>
      <c r="S48" s="5"/>
      <c r="T48" s="5"/>
      <c r="U48" s="5"/>
      <c r="V48" s="5"/>
      <c r="W48" s="5"/>
      <c r="X48" s="5"/>
      <c r="Y48" s="5"/>
      <c r="Z48" s="5"/>
      <c r="AA48" s="5"/>
      <c r="AB48" s="5"/>
      <c r="AC48" s="5"/>
      <c r="AD48" s="5"/>
    </row>
    <row r="49" spans="1:30" x14ac:dyDescent="0.15">
      <c r="A49" s="5"/>
      <c r="B49" s="5"/>
      <c r="C49" s="5"/>
      <c r="D49" s="5" t="s">
        <v>156</v>
      </c>
      <c r="E49" s="5" t="s">
        <v>365</v>
      </c>
      <c r="F49" s="5"/>
      <c r="G49" s="5"/>
      <c r="H49" s="5"/>
      <c r="I49" s="5"/>
      <c r="J49" s="14" t="s">
        <v>625</v>
      </c>
      <c r="K49" s="18">
        <v>11</v>
      </c>
      <c r="L49" s="18"/>
      <c r="M49" s="18"/>
      <c r="N49" s="18"/>
      <c r="O49" s="18"/>
      <c r="P49" s="18"/>
      <c r="Q49" s="5"/>
      <c r="R49" s="5"/>
      <c r="S49" s="5"/>
      <c r="T49" s="5"/>
      <c r="U49" s="5"/>
      <c r="V49" s="5"/>
      <c r="W49" s="5"/>
      <c r="X49" s="5"/>
      <c r="Y49" s="5"/>
      <c r="Z49" s="5"/>
      <c r="AA49" s="5"/>
      <c r="AB49" s="5"/>
      <c r="AC49" s="5"/>
      <c r="AD49" s="5"/>
    </row>
    <row r="50" spans="1:30" x14ac:dyDescent="0.15">
      <c r="A50" s="5"/>
      <c r="B50" s="5"/>
      <c r="C50" s="5"/>
      <c r="D50" s="5" t="s">
        <v>157</v>
      </c>
      <c r="E50" s="5" t="s">
        <v>366</v>
      </c>
      <c r="F50" s="5"/>
      <c r="G50" s="5"/>
      <c r="H50" s="5"/>
      <c r="I50" s="5"/>
      <c r="J50" s="14" t="s">
        <v>626</v>
      </c>
      <c r="K50" s="18">
        <v>12</v>
      </c>
      <c r="L50" s="18"/>
      <c r="M50" s="18"/>
      <c r="N50" s="18"/>
      <c r="O50" s="18"/>
      <c r="P50" s="18"/>
      <c r="Q50" s="5"/>
      <c r="R50" s="5"/>
      <c r="S50" s="5"/>
      <c r="T50" s="5"/>
      <c r="U50" s="5"/>
      <c r="V50" s="5"/>
      <c r="W50" s="5"/>
      <c r="X50" s="5"/>
      <c r="Y50" s="5"/>
      <c r="Z50" s="5"/>
      <c r="AA50" s="5"/>
      <c r="AB50" s="5"/>
      <c r="AC50" s="5"/>
      <c r="AD50" s="5"/>
    </row>
    <row r="51" spans="1:30" x14ac:dyDescent="0.15">
      <c r="A51" s="5"/>
      <c r="B51" s="5"/>
      <c r="C51" s="5"/>
      <c r="D51" s="5" t="s">
        <v>158</v>
      </c>
      <c r="E51" s="5" t="s">
        <v>367</v>
      </c>
      <c r="F51" s="5"/>
      <c r="G51" s="5"/>
      <c r="H51" s="5"/>
      <c r="I51" s="5"/>
      <c r="J51" s="14" t="s">
        <v>627</v>
      </c>
      <c r="K51" s="18">
        <v>13</v>
      </c>
      <c r="L51" s="18"/>
      <c r="M51" s="18"/>
      <c r="N51" s="18"/>
      <c r="O51" s="18"/>
      <c r="P51" s="18"/>
      <c r="Q51" s="5"/>
      <c r="R51" s="5"/>
      <c r="S51" s="5"/>
      <c r="T51" s="5"/>
      <c r="U51" s="5"/>
      <c r="V51" s="5"/>
      <c r="W51" s="5"/>
      <c r="X51" s="5"/>
      <c r="Y51" s="5"/>
      <c r="Z51" s="5"/>
      <c r="AA51" s="5"/>
      <c r="AB51" s="5"/>
      <c r="AC51" s="5"/>
      <c r="AD51" s="5"/>
    </row>
    <row r="52" spans="1:30" x14ac:dyDescent="0.15">
      <c r="A52" s="5"/>
      <c r="B52" s="5"/>
      <c r="C52" s="5"/>
      <c r="D52" s="5" t="s">
        <v>159</v>
      </c>
      <c r="E52" s="5" t="s">
        <v>368</v>
      </c>
      <c r="F52" s="5"/>
      <c r="G52" s="5"/>
      <c r="H52" s="5"/>
      <c r="I52" s="5"/>
      <c r="J52" s="14" t="s">
        <v>628</v>
      </c>
      <c r="K52" s="18">
        <v>14</v>
      </c>
      <c r="L52" s="18"/>
      <c r="M52" s="18"/>
      <c r="N52" s="18"/>
      <c r="O52" s="18"/>
      <c r="P52" s="18"/>
      <c r="Q52" s="5"/>
      <c r="R52" s="5"/>
      <c r="S52" s="5"/>
      <c r="T52" s="5"/>
      <c r="U52" s="5"/>
      <c r="V52" s="5"/>
      <c r="W52" s="5"/>
      <c r="X52" s="5"/>
      <c r="Y52" s="5"/>
      <c r="Z52" s="5"/>
      <c r="AA52" s="5"/>
      <c r="AB52" s="5"/>
      <c r="AC52" s="5"/>
      <c r="AD52" s="5"/>
    </row>
    <row r="53" spans="1:30" x14ac:dyDescent="0.15">
      <c r="A53" s="5"/>
      <c r="B53" s="5"/>
      <c r="C53" s="5"/>
      <c r="D53" s="5" t="s">
        <v>160</v>
      </c>
      <c r="E53" s="5" t="s">
        <v>369</v>
      </c>
      <c r="F53" s="5"/>
      <c r="G53" s="5"/>
      <c r="H53" s="5"/>
      <c r="I53" s="5"/>
      <c r="J53" s="14" t="s">
        <v>629</v>
      </c>
      <c r="K53" s="18">
        <v>15</v>
      </c>
      <c r="L53" s="18"/>
      <c r="M53" s="18"/>
      <c r="N53" s="18"/>
      <c r="O53" s="18"/>
      <c r="P53" s="18"/>
      <c r="Q53" s="5"/>
      <c r="R53" s="5"/>
      <c r="S53" s="5"/>
      <c r="T53" s="5"/>
      <c r="U53" s="5"/>
      <c r="V53" s="5"/>
      <c r="W53" s="5"/>
      <c r="X53" s="5"/>
      <c r="Y53" s="5"/>
      <c r="Z53" s="5"/>
      <c r="AA53" s="5"/>
      <c r="AB53" s="5"/>
      <c r="AC53" s="5"/>
      <c r="AD53" s="5"/>
    </row>
    <row r="54" spans="1:30" x14ac:dyDescent="0.15">
      <c r="A54" s="5"/>
      <c r="B54" s="5"/>
      <c r="C54" s="5"/>
      <c r="D54" s="5" t="s">
        <v>161</v>
      </c>
      <c r="E54" s="5" t="s">
        <v>370</v>
      </c>
      <c r="F54" s="5"/>
      <c r="G54" s="5"/>
      <c r="H54" s="5"/>
      <c r="I54" s="5"/>
      <c r="J54" s="2" t="s">
        <v>23</v>
      </c>
      <c r="K54" s="18"/>
      <c r="L54" s="18"/>
      <c r="M54" s="18"/>
      <c r="N54" s="18"/>
      <c r="O54" s="18"/>
      <c r="P54" s="18"/>
      <c r="Q54" s="5"/>
      <c r="R54" s="5"/>
      <c r="S54" s="5"/>
      <c r="T54" s="5"/>
      <c r="U54" s="5"/>
      <c r="V54" s="5"/>
      <c r="W54" s="5"/>
      <c r="X54" s="5"/>
      <c r="Y54" s="5"/>
      <c r="Z54" s="5"/>
      <c r="AA54" s="5"/>
      <c r="AB54" s="5"/>
      <c r="AC54" s="5"/>
      <c r="AD54" s="5"/>
    </row>
    <row r="55" spans="1:30" x14ac:dyDescent="0.15">
      <c r="A55" s="5"/>
      <c r="B55" s="5"/>
      <c r="C55" s="5"/>
      <c r="D55" s="5"/>
      <c r="E55" s="5"/>
      <c r="F55" s="5"/>
      <c r="G55" s="5"/>
      <c r="H55" s="5"/>
      <c r="I55" s="5"/>
      <c r="J55" s="23" t="s">
        <v>608</v>
      </c>
      <c r="K55" s="18">
        <v>1</v>
      </c>
      <c r="L55" s="18"/>
      <c r="M55" s="18"/>
      <c r="N55" s="18"/>
      <c r="O55" s="18"/>
      <c r="P55" s="18"/>
      <c r="Q55" s="5"/>
      <c r="R55" s="5"/>
      <c r="S55" s="5"/>
      <c r="T55" s="5"/>
      <c r="U55" s="5"/>
      <c r="V55" s="5"/>
      <c r="W55" s="5"/>
      <c r="X55" s="5"/>
      <c r="Y55" s="5"/>
      <c r="Z55" s="5"/>
      <c r="AA55" s="5"/>
      <c r="AB55" s="5"/>
      <c r="AC55" s="5"/>
      <c r="AD55" s="5"/>
    </row>
    <row r="56" spans="1:30" x14ac:dyDescent="0.15">
      <c r="A56" s="5"/>
      <c r="B56" s="5"/>
      <c r="C56" s="5"/>
      <c r="D56" s="5"/>
      <c r="E56" s="5"/>
      <c r="F56" s="5"/>
      <c r="G56" s="5"/>
      <c r="H56" s="5"/>
      <c r="I56" s="5"/>
      <c r="J56" s="24" t="s">
        <v>630</v>
      </c>
      <c r="K56" s="18">
        <v>2</v>
      </c>
      <c r="L56" s="18"/>
      <c r="M56" s="18"/>
      <c r="N56" s="18"/>
      <c r="O56" s="18"/>
      <c r="P56" s="18"/>
      <c r="Q56" s="5"/>
      <c r="R56" s="5"/>
      <c r="S56" s="5"/>
      <c r="T56" s="5"/>
      <c r="U56" s="5"/>
      <c r="V56" s="5"/>
      <c r="W56" s="5"/>
      <c r="X56" s="5"/>
      <c r="Y56" s="5"/>
      <c r="Z56" s="5"/>
      <c r="AA56" s="5"/>
      <c r="AB56" s="5"/>
      <c r="AC56" s="5"/>
      <c r="AD56" s="5"/>
    </row>
    <row r="57" spans="1:30" x14ac:dyDescent="0.15">
      <c r="A57" s="5"/>
      <c r="B57" s="5"/>
      <c r="C57" s="5"/>
      <c r="D57" s="5"/>
      <c r="E57" s="5"/>
      <c r="F57" s="5"/>
      <c r="G57" s="5"/>
      <c r="H57" s="5"/>
      <c r="I57" s="5"/>
      <c r="J57" s="24" t="s">
        <v>631</v>
      </c>
      <c r="K57" s="18">
        <v>3</v>
      </c>
      <c r="L57" s="18"/>
      <c r="M57" s="18"/>
      <c r="N57" s="18"/>
      <c r="O57" s="18"/>
      <c r="P57" s="18"/>
      <c r="Q57" s="5"/>
      <c r="R57" s="5"/>
      <c r="S57" s="5"/>
      <c r="T57" s="5"/>
      <c r="U57" s="5"/>
      <c r="V57" s="5"/>
      <c r="W57" s="5"/>
      <c r="X57" s="5"/>
      <c r="Y57" s="5"/>
      <c r="Z57" s="5"/>
      <c r="AA57" s="5"/>
      <c r="AB57" s="5"/>
      <c r="AC57" s="5"/>
      <c r="AD57" s="5"/>
    </row>
    <row r="58" spans="1:30" x14ac:dyDescent="0.15">
      <c r="A58" s="5"/>
      <c r="B58" s="5"/>
      <c r="C58" s="5"/>
      <c r="D58" s="5"/>
      <c r="E58" s="5"/>
      <c r="F58" s="5"/>
      <c r="G58" s="5"/>
      <c r="H58" s="5"/>
      <c r="I58" s="5"/>
      <c r="J58" s="24" t="s">
        <v>632</v>
      </c>
      <c r="K58" s="18">
        <v>4</v>
      </c>
      <c r="L58" s="18"/>
      <c r="M58" s="18"/>
      <c r="N58" s="18"/>
      <c r="O58" s="18"/>
      <c r="P58" s="18"/>
      <c r="Q58" s="5"/>
      <c r="R58" s="5"/>
      <c r="S58" s="5"/>
      <c r="T58" s="5"/>
      <c r="U58" s="5"/>
      <c r="V58" s="5"/>
      <c r="W58" s="5"/>
      <c r="X58" s="5"/>
      <c r="Y58" s="5"/>
      <c r="Z58" s="5"/>
      <c r="AA58" s="5"/>
      <c r="AB58" s="5"/>
      <c r="AC58" s="5"/>
      <c r="AD58" s="5"/>
    </row>
    <row r="59" spans="1:30" x14ac:dyDescent="0.15">
      <c r="A59" s="5"/>
      <c r="B59" s="5"/>
      <c r="C59" s="5"/>
      <c r="D59" s="5"/>
      <c r="E59" s="5"/>
      <c r="F59" s="5"/>
      <c r="G59" s="5"/>
      <c r="H59" s="5"/>
      <c r="I59" s="5"/>
      <c r="J59" s="24" t="s">
        <v>633</v>
      </c>
      <c r="K59" s="18">
        <v>5</v>
      </c>
      <c r="L59" s="18"/>
      <c r="M59" s="18"/>
      <c r="N59" s="18"/>
      <c r="O59" s="18"/>
      <c r="P59" s="18"/>
      <c r="Q59" s="5"/>
      <c r="R59" s="5"/>
      <c r="S59" s="5"/>
      <c r="T59" s="5"/>
      <c r="U59" s="5"/>
      <c r="V59" s="5"/>
      <c r="W59" s="5"/>
      <c r="X59" s="5"/>
      <c r="Y59" s="5"/>
      <c r="Z59" s="5"/>
      <c r="AA59" s="5"/>
      <c r="AB59" s="5"/>
      <c r="AC59" s="5"/>
      <c r="AD59" s="5"/>
    </row>
    <row r="60" spans="1:30" x14ac:dyDescent="0.15">
      <c r="A60" s="5"/>
      <c r="B60" s="5"/>
      <c r="C60" s="5"/>
      <c r="D60" s="5"/>
      <c r="E60" s="5"/>
      <c r="F60" s="5"/>
      <c r="G60" s="5"/>
      <c r="H60" s="5"/>
      <c r="I60" s="5"/>
      <c r="J60" s="24" t="s">
        <v>634</v>
      </c>
      <c r="K60" s="18">
        <v>6</v>
      </c>
      <c r="L60" s="18"/>
      <c r="M60" s="18"/>
      <c r="N60" s="18"/>
      <c r="O60" s="18"/>
      <c r="P60" s="18"/>
      <c r="Q60" s="5"/>
      <c r="R60" s="5"/>
      <c r="S60" s="5"/>
      <c r="T60" s="5"/>
      <c r="U60" s="5"/>
      <c r="V60" s="5"/>
      <c r="W60" s="5"/>
      <c r="X60" s="5"/>
      <c r="Y60" s="5"/>
      <c r="Z60" s="5"/>
      <c r="AA60" s="5"/>
      <c r="AB60" s="5"/>
      <c r="AC60" s="5"/>
      <c r="AD60" s="5"/>
    </row>
    <row r="61" spans="1:30" x14ac:dyDescent="0.15">
      <c r="A61" s="5"/>
      <c r="B61" s="5"/>
      <c r="C61" s="5"/>
      <c r="D61" s="5"/>
      <c r="E61" s="5"/>
      <c r="F61" s="5"/>
      <c r="G61" s="5"/>
      <c r="H61" s="5"/>
      <c r="I61" s="5"/>
      <c r="J61" s="24" t="s">
        <v>635</v>
      </c>
      <c r="K61" s="18">
        <v>7</v>
      </c>
      <c r="L61" s="18"/>
      <c r="M61" s="18"/>
      <c r="N61" s="18"/>
      <c r="O61" s="18"/>
      <c r="P61" s="18"/>
      <c r="Q61" s="5"/>
      <c r="R61" s="5"/>
      <c r="S61" s="5"/>
      <c r="T61" s="5"/>
      <c r="U61" s="5"/>
      <c r="V61" s="5"/>
      <c r="W61" s="5"/>
      <c r="X61" s="5"/>
      <c r="Y61" s="5"/>
      <c r="Z61" s="5"/>
      <c r="AA61" s="5"/>
      <c r="AB61" s="5"/>
      <c r="AC61" s="5"/>
      <c r="AD61" s="5"/>
    </row>
    <row r="62" spans="1:30" x14ac:dyDescent="0.15">
      <c r="A62" s="5"/>
      <c r="B62" s="5"/>
      <c r="C62" s="5"/>
      <c r="D62" s="5"/>
      <c r="E62" s="5"/>
      <c r="F62" s="5"/>
      <c r="G62" s="5"/>
      <c r="H62" s="5"/>
      <c r="I62" s="5"/>
      <c r="J62" s="24" t="s">
        <v>636</v>
      </c>
      <c r="K62" s="18">
        <v>8</v>
      </c>
      <c r="L62" s="18"/>
      <c r="M62" s="18"/>
      <c r="N62" s="18"/>
      <c r="O62" s="18"/>
      <c r="P62" s="18"/>
      <c r="Q62" s="5"/>
      <c r="R62" s="5"/>
      <c r="S62" s="5"/>
      <c r="T62" s="5"/>
      <c r="U62" s="5"/>
      <c r="V62" s="5"/>
      <c r="W62" s="5"/>
      <c r="X62" s="5"/>
      <c r="Y62" s="5"/>
      <c r="Z62" s="5"/>
      <c r="AA62" s="5"/>
      <c r="AB62" s="5"/>
      <c r="AC62" s="5"/>
      <c r="AD62" s="5"/>
    </row>
    <row r="63" spans="1:30" x14ac:dyDescent="0.15">
      <c r="A63" s="5"/>
      <c r="B63" s="5"/>
      <c r="C63" s="5"/>
      <c r="D63" s="5"/>
      <c r="E63" s="5"/>
      <c r="F63" s="5"/>
      <c r="G63" s="5"/>
      <c r="H63" s="5"/>
      <c r="I63" s="5"/>
      <c r="J63" s="24" t="s">
        <v>637</v>
      </c>
      <c r="K63" s="18">
        <v>9</v>
      </c>
      <c r="L63" s="18"/>
      <c r="M63" s="18"/>
      <c r="N63" s="18"/>
      <c r="O63" s="18"/>
      <c r="P63" s="18"/>
      <c r="Q63" s="5"/>
      <c r="R63" s="5"/>
      <c r="S63" s="5"/>
      <c r="T63" s="5"/>
      <c r="U63" s="5"/>
      <c r="V63" s="5"/>
      <c r="W63" s="5"/>
      <c r="X63" s="5"/>
      <c r="Y63" s="5"/>
      <c r="Z63" s="5"/>
      <c r="AA63" s="5"/>
      <c r="AB63" s="5"/>
      <c r="AC63" s="5"/>
      <c r="AD63" s="5"/>
    </row>
    <row r="64" spans="1:30" x14ac:dyDescent="0.15">
      <c r="A64" s="5"/>
      <c r="B64" s="5"/>
      <c r="C64" s="5"/>
      <c r="D64" s="5"/>
      <c r="E64" s="5"/>
      <c r="F64" s="5"/>
      <c r="G64" s="5"/>
      <c r="H64" s="5"/>
      <c r="I64" s="5"/>
      <c r="J64" s="25" t="s">
        <v>638</v>
      </c>
      <c r="K64" s="18">
        <v>10</v>
      </c>
      <c r="L64" s="18"/>
      <c r="M64" s="18"/>
      <c r="N64" s="18"/>
      <c r="O64" s="18"/>
      <c r="P64" s="18"/>
      <c r="Q64" s="5"/>
      <c r="R64" s="5"/>
      <c r="S64" s="5"/>
      <c r="T64" s="5"/>
      <c r="U64" s="5"/>
      <c r="V64" s="5"/>
      <c r="W64" s="5"/>
      <c r="X64" s="5"/>
      <c r="Y64" s="5"/>
      <c r="Z64" s="5"/>
      <c r="AA64" s="5"/>
      <c r="AB64" s="5"/>
      <c r="AC64" s="5"/>
      <c r="AD64" s="5"/>
    </row>
    <row r="65" spans="1:30" x14ac:dyDescent="0.15">
      <c r="A65" s="5"/>
      <c r="B65" s="5"/>
      <c r="C65" s="5"/>
      <c r="D65" s="5"/>
      <c r="E65" s="5"/>
      <c r="F65" s="5"/>
      <c r="G65" s="5"/>
      <c r="H65" s="5"/>
      <c r="I65" s="5"/>
      <c r="J65" s="24" t="s">
        <v>639</v>
      </c>
      <c r="K65" s="18">
        <v>11</v>
      </c>
      <c r="L65" s="18"/>
      <c r="M65" s="18"/>
      <c r="N65" s="18"/>
      <c r="O65" s="18"/>
      <c r="P65" s="18"/>
      <c r="Q65" s="5"/>
      <c r="R65" s="5"/>
      <c r="S65" s="5"/>
      <c r="T65" s="5"/>
      <c r="U65" s="5"/>
      <c r="V65" s="5"/>
      <c r="W65" s="5"/>
      <c r="X65" s="5"/>
      <c r="Y65" s="5"/>
      <c r="Z65" s="5"/>
      <c r="AA65" s="5"/>
      <c r="AB65" s="5"/>
      <c r="AC65" s="5"/>
      <c r="AD65" s="5"/>
    </row>
    <row r="66" spans="1:30" x14ac:dyDescent="0.15">
      <c r="A66" s="5"/>
      <c r="B66" s="5"/>
      <c r="C66" s="5"/>
      <c r="D66" s="5"/>
      <c r="E66" s="5"/>
      <c r="F66" s="5"/>
      <c r="G66" s="5"/>
      <c r="H66" s="5"/>
      <c r="I66" s="5"/>
      <c r="J66" s="24" t="s">
        <v>640</v>
      </c>
      <c r="K66" s="18">
        <v>12</v>
      </c>
      <c r="L66" s="18"/>
      <c r="M66" s="18"/>
      <c r="N66" s="18"/>
      <c r="O66" s="18"/>
      <c r="P66" s="18"/>
      <c r="Q66" s="5"/>
      <c r="R66" s="5"/>
      <c r="S66" s="5"/>
      <c r="T66" s="5"/>
      <c r="U66" s="5"/>
      <c r="V66" s="5"/>
      <c r="W66" s="5"/>
      <c r="X66" s="5"/>
      <c r="Y66" s="5"/>
      <c r="Z66" s="5"/>
      <c r="AA66" s="5"/>
      <c r="AB66" s="5"/>
      <c r="AC66" s="5"/>
      <c r="AD66" s="5"/>
    </row>
    <row r="67" spans="1:30" x14ac:dyDescent="0.15">
      <c r="A67" s="5"/>
      <c r="B67" s="5"/>
      <c r="C67" s="5"/>
      <c r="D67" s="5"/>
      <c r="E67" s="5"/>
      <c r="F67" s="5"/>
      <c r="G67" s="5"/>
      <c r="H67" s="5"/>
      <c r="I67" s="5"/>
      <c r="J67" s="24" t="s">
        <v>641</v>
      </c>
      <c r="K67" s="18">
        <v>13</v>
      </c>
      <c r="L67" s="18"/>
      <c r="M67" s="18"/>
      <c r="N67" s="18"/>
      <c r="O67" s="18"/>
      <c r="P67" s="18"/>
      <c r="Q67" s="5"/>
      <c r="R67" s="5"/>
      <c r="S67" s="5"/>
      <c r="T67" s="5"/>
      <c r="U67" s="5"/>
      <c r="V67" s="5"/>
      <c r="W67" s="5"/>
      <c r="X67" s="5"/>
      <c r="Y67" s="5"/>
      <c r="Z67" s="5"/>
      <c r="AA67" s="5"/>
      <c r="AB67" s="5"/>
      <c r="AC67" s="5"/>
      <c r="AD67" s="5"/>
    </row>
    <row r="68" spans="1:30" x14ac:dyDescent="0.15">
      <c r="A68" s="5"/>
      <c r="B68" s="5"/>
      <c r="C68" s="5"/>
      <c r="D68" s="5"/>
      <c r="E68" s="5"/>
      <c r="F68" s="5"/>
      <c r="G68" s="5"/>
      <c r="H68" s="5"/>
      <c r="I68" s="5"/>
      <c r="J68" s="24" t="s">
        <v>642</v>
      </c>
      <c r="K68" s="18">
        <v>14</v>
      </c>
      <c r="L68" s="18"/>
      <c r="M68" s="18"/>
      <c r="N68" s="18"/>
      <c r="O68" s="18"/>
      <c r="P68" s="18"/>
      <c r="Q68" s="5"/>
      <c r="R68" s="5"/>
      <c r="S68" s="5"/>
      <c r="T68" s="5"/>
      <c r="U68" s="5"/>
      <c r="V68" s="5"/>
      <c r="W68" s="5"/>
      <c r="X68" s="5"/>
      <c r="Y68" s="5"/>
      <c r="Z68" s="5"/>
      <c r="AA68" s="5"/>
      <c r="AB68" s="5"/>
      <c r="AC68" s="5"/>
      <c r="AD68" s="5"/>
    </row>
    <row r="69" spans="1:30" x14ac:dyDescent="0.15">
      <c r="A69" s="5"/>
      <c r="B69" s="5"/>
      <c r="C69" s="5"/>
      <c r="D69" s="5"/>
      <c r="E69" s="5"/>
      <c r="F69" s="5"/>
      <c r="G69" s="5"/>
      <c r="H69" s="5"/>
      <c r="I69" s="5"/>
      <c r="J69" s="24" t="s">
        <v>643</v>
      </c>
      <c r="K69" s="18">
        <v>15</v>
      </c>
      <c r="L69" s="18"/>
      <c r="M69" s="18"/>
      <c r="N69" s="18"/>
      <c r="O69" s="18"/>
      <c r="P69" s="18"/>
      <c r="Q69" s="5"/>
      <c r="R69" s="5"/>
      <c r="S69" s="5"/>
      <c r="T69" s="5"/>
      <c r="U69" s="5"/>
      <c r="V69" s="5"/>
      <c r="W69" s="5"/>
      <c r="X69" s="5"/>
      <c r="Y69" s="5"/>
      <c r="Z69" s="5"/>
      <c r="AA69" s="5"/>
      <c r="AB69" s="5"/>
      <c r="AC69" s="5"/>
      <c r="AD69" s="5"/>
    </row>
    <row r="70" spans="1:30" x14ac:dyDescent="0.15">
      <c r="J70" s="55" t="s">
        <v>562</v>
      </c>
      <c r="L70" s="13"/>
      <c r="M70" s="13"/>
      <c r="N70" s="13"/>
      <c r="O70" s="13"/>
      <c r="P70" s="13"/>
    </row>
    <row r="71" spans="1:30" x14ac:dyDescent="0.15">
      <c r="J71" s="5" t="s">
        <v>563</v>
      </c>
      <c r="K71" s="53">
        <v>1</v>
      </c>
      <c r="L71" s="13"/>
      <c r="M71" s="13"/>
      <c r="N71" s="13"/>
      <c r="O71" s="13"/>
      <c r="P71" s="13"/>
    </row>
    <row r="72" spans="1:30" x14ac:dyDescent="0.15">
      <c r="J72" s="5" t="s">
        <v>564</v>
      </c>
      <c r="K72" s="53">
        <v>2</v>
      </c>
      <c r="L72" s="13"/>
      <c r="M72" s="13"/>
      <c r="N72" s="13"/>
      <c r="O72" s="13"/>
      <c r="P72" s="13"/>
    </row>
    <row r="73" spans="1:30" x14ac:dyDescent="0.15">
      <c r="J73" s="5" t="s">
        <v>565</v>
      </c>
      <c r="K73" s="53">
        <v>3</v>
      </c>
      <c r="L73" s="13"/>
      <c r="M73" s="13"/>
      <c r="N73" s="13"/>
      <c r="O73" s="13"/>
      <c r="P73" s="13"/>
    </row>
    <row r="74" spans="1:30" x14ac:dyDescent="0.15">
      <c r="J74" s="5" t="s">
        <v>566</v>
      </c>
      <c r="K74" s="53">
        <v>4</v>
      </c>
      <c r="L74" s="13"/>
      <c r="M74" s="13"/>
      <c r="N74" s="13"/>
      <c r="O74" s="13"/>
      <c r="P74" s="13"/>
    </row>
    <row r="75" spans="1:30" x14ac:dyDescent="0.15">
      <c r="J75" s="5" t="s">
        <v>567</v>
      </c>
      <c r="K75" s="53">
        <v>5</v>
      </c>
      <c r="L75" s="13"/>
      <c r="M75" s="13"/>
      <c r="N75" s="13"/>
      <c r="O75" s="13"/>
      <c r="P75" s="13"/>
    </row>
    <row r="76" spans="1:30" x14ac:dyDescent="0.15">
      <c r="J76" s="5" t="s">
        <v>568</v>
      </c>
      <c r="K76" s="53">
        <v>6</v>
      </c>
      <c r="L76" s="13"/>
      <c r="M76" s="13"/>
      <c r="N76" s="13"/>
      <c r="O76" s="13"/>
      <c r="P76" s="13"/>
    </row>
    <row r="77" spans="1:30" x14ac:dyDescent="0.15">
      <c r="J77" s="52" t="s">
        <v>556</v>
      </c>
      <c r="L77" s="13"/>
      <c r="M77" s="13"/>
      <c r="N77" s="13"/>
      <c r="O77" s="13"/>
      <c r="P77" s="13"/>
    </row>
    <row r="78" spans="1:30" x14ac:dyDescent="0.15">
      <c r="J78" s="4" t="s">
        <v>527</v>
      </c>
      <c r="K78" s="53">
        <v>1</v>
      </c>
      <c r="L78" s="13"/>
      <c r="M78" s="13"/>
      <c r="N78" s="13"/>
      <c r="O78" s="13"/>
      <c r="P78" s="13"/>
    </row>
    <row r="79" spans="1:30" x14ac:dyDescent="0.15">
      <c r="J79" s="4" t="s">
        <v>528</v>
      </c>
      <c r="K79" s="53">
        <v>2</v>
      </c>
      <c r="L79" s="13"/>
      <c r="M79" s="13"/>
      <c r="N79" s="13"/>
      <c r="O79" s="13"/>
      <c r="P79" s="13"/>
    </row>
    <row r="80" spans="1:30" x14ac:dyDescent="0.15">
      <c r="J80" s="4" t="s">
        <v>644</v>
      </c>
      <c r="K80" s="53">
        <v>3</v>
      </c>
      <c r="L80" s="13"/>
      <c r="M80" s="13"/>
      <c r="N80" s="13"/>
      <c r="O80" s="13"/>
      <c r="P80" s="13"/>
    </row>
    <row r="81" spans="10:70" x14ac:dyDescent="0.15">
      <c r="J81" s="4" t="s">
        <v>645</v>
      </c>
      <c r="K81" s="53">
        <v>4</v>
      </c>
      <c r="L81" s="13"/>
      <c r="M81" s="13"/>
      <c r="N81" s="13"/>
      <c r="O81" s="13"/>
      <c r="P81" s="13"/>
    </row>
    <row r="82" spans="10:70" x14ac:dyDescent="0.15">
      <c r="J82" s="53" t="s">
        <v>569</v>
      </c>
      <c r="L82" s="13"/>
      <c r="M82" s="13"/>
      <c r="N82" s="13"/>
      <c r="O82" s="13"/>
      <c r="P82" s="13"/>
    </row>
    <row r="83" spans="10:70" x14ac:dyDescent="0.15">
      <c r="J83" s="5" t="s">
        <v>570</v>
      </c>
      <c r="K83" s="53">
        <v>1</v>
      </c>
      <c r="L83" s="13"/>
      <c r="M83" s="13"/>
      <c r="N83" s="13"/>
      <c r="O83" s="13"/>
      <c r="P83" s="13"/>
    </row>
    <row r="84" spans="10:70" x14ac:dyDescent="0.15">
      <c r="J84" s="5" t="s">
        <v>571</v>
      </c>
      <c r="K84" s="53">
        <v>2</v>
      </c>
      <c r="L84" s="13"/>
      <c r="M84" s="13"/>
      <c r="N84" s="13"/>
      <c r="O84" s="13"/>
      <c r="P84" s="13"/>
    </row>
    <row r="85" spans="10:70" x14ac:dyDescent="0.15">
      <c r="J85" s="5" t="s">
        <v>572</v>
      </c>
      <c r="K85" s="53">
        <v>3</v>
      </c>
      <c r="L85" s="13"/>
      <c r="M85" s="13"/>
      <c r="N85" s="13"/>
      <c r="O85" s="13"/>
      <c r="P85" s="13"/>
    </row>
    <row r="86" spans="10:70" x14ac:dyDescent="0.15">
      <c r="J86" s="5" t="s">
        <v>573</v>
      </c>
      <c r="K86" s="53">
        <v>4</v>
      </c>
      <c r="L86" s="13"/>
      <c r="M86" s="13"/>
      <c r="N86" s="13"/>
      <c r="O86" s="13"/>
      <c r="P86" s="13"/>
    </row>
    <row r="87" spans="10:70" x14ac:dyDescent="0.15">
      <c r="J87" s="5" t="s">
        <v>574</v>
      </c>
      <c r="K87" s="53">
        <v>5</v>
      </c>
      <c r="L87" s="13"/>
      <c r="M87" s="13"/>
      <c r="N87" s="13"/>
      <c r="O87" s="13"/>
      <c r="P87" s="13"/>
    </row>
    <row r="88" spans="10:70" x14ac:dyDescent="0.15">
      <c r="J88" s="5" t="s">
        <v>558</v>
      </c>
      <c r="K88" s="53">
        <v>6</v>
      </c>
      <c r="L88" s="13"/>
      <c r="M88" s="13"/>
      <c r="N88" s="13"/>
      <c r="O88" s="13"/>
      <c r="P88" s="13"/>
    </row>
    <row r="89" spans="10:70" x14ac:dyDescent="0.15">
      <c r="J89" s="5" t="s">
        <v>559</v>
      </c>
      <c r="K89" s="53">
        <v>7</v>
      </c>
      <c r="L89" s="13"/>
      <c r="M89" s="13"/>
      <c r="N89" s="13"/>
      <c r="O89" s="13"/>
      <c r="P89" s="13"/>
    </row>
    <row r="90" spans="10:70" x14ac:dyDescent="0.15">
      <c r="J90" s="5" t="s">
        <v>557</v>
      </c>
      <c r="K90" s="53">
        <v>8</v>
      </c>
    </row>
    <row r="91" spans="10:70" x14ac:dyDescent="0.15">
      <c r="J91" s="5" t="s">
        <v>575</v>
      </c>
      <c r="K91" s="53">
        <v>9</v>
      </c>
    </row>
    <row r="92" spans="10:70" x14ac:dyDescent="0.15">
      <c r="J92" s="2" t="s">
        <v>24</v>
      </c>
      <c r="K92" s="13"/>
    </row>
    <row r="93" spans="10:70" x14ac:dyDescent="0.15">
      <c r="J93" s="21" t="s">
        <v>29</v>
      </c>
      <c r="K93" s="18">
        <v>1</v>
      </c>
    </row>
    <row r="94" spans="10:70" x14ac:dyDescent="0.15">
      <c r="J94" s="14" t="s">
        <v>646</v>
      </c>
      <c r="K94" s="18">
        <v>2</v>
      </c>
    </row>
    <row r="95" spans="10:70" ht="15" customHeight="1" x14ac:dyDescent="0.15">
      <c r="J95" s="14" t="s">
        <v>647</v>
      </c>
      <c r="K95" s="18">
        <v>3</v>
      </c>
      <c r="BR95" s="50"/>
    </row>
    <row r="96" spans="10:70" x14ac:dyDescent="0.15">
      <c r="J96" s="14" t="s">
        <v>648</v>
      </c>
      <c r="K96" s="18">
        <v>4</v>
      </c>
    </row>
    <row r="97" spans="10:11" x14ac:dyDescent="0.15">
      <c r="J97" s="14" t="s">
        <v>649</v>
      </c>
      <c r="K97" s="18">
        <v>5</v>
      </c>
    </row>
    <row r="98" spans="10:11" x14ac:dyDescent="0.15">
      <c r="J98" s="14" t="s">
        <v>650</v>
      </c>
      <c r="K98" s="18">
        <v>6</v>
      </c>
    </row>
    <row r="99" spans="10:11" x14ac:dyDescent="0.15">
      <c r="J99" s="14" t="s">
        <v>651</v>
      </c>
      <c r="K99" s="18">
        <v>7</v>
      </c>
    </row>
    <row r="100" spans="10:11" x14ac:dyDescent="0.15">
      <c r="J100" s="14" t="s">
        <v>652</v>
      </c>
      <c r="K100" s="18">
        <v>8</v>
      </c>
    </row>
    <row r="101" spans="10:11" x14ac:dyDescent="0.15">
      <c r="J101" s="14" t="s">
        <v>653</v>
      </c>
      <c r="K101" s="18">
        <v>9</v>
      </c>
    </row>
    <row r="102" spans="10:11" x14ac:dyDescent="0.15">
      <c r="J102" s="14" t="s">
        <v>654</v>
      </c>
      <c r="K102" s="18">
        <v>10</v>
      </c>
    </row>
    <row r="103" spans="10:11" x14ac:dyDescent="0.15">
      <c r="J103" s="14" t="s">
        <v>655</v>
      </c>
      <c r="K103" s="18">
        <v>11</v>
      </c>
    </row>
    <row r="104" spans="10:11" x14ac:dyDescent="0.15">
      <c r="J104" s="2" t="s">
        <v>25</v>
      </c>
      <c r="K104" s="13"/>
    </row>
    <row r="105" spans="10:11" x14ac:dyDescent="0.15">
      <c r="J105" s="14" t="s">
        <v>599</v>
      </c>
      <c r="K105" s="18">
        <v>1</v>
      </c>
    </row>
    <row r="106" spans="10:11" x14ac:dyDescent="0.15">
      <c r="J106" s="14" t="s">
        <v>656</v>
      </c>
      <c r="K106" s="18">
        <v>2</v>
      </c>
    </row>
    <row r="107" spans="10:11" x14ac:dyDescent="0.15">
      <c r="J107" s="14" t="s">
        <v>600</v>
      </c>
      <c r="K107" s="18">
        <v>3</v>
      </c>
    </row>
    <row r="108" spans="10:11" x14ac:dyDescent="0.15">
      <c r="J108" s="14" t="s">
        <v>657</v>
      </c>
      <c r="K108" s="18">
        <v>4</v>
      </c>
    </row>
    <row r="109" spans="10:11" x14ac:dyDescent="0.15">
      <c r="J109" s="14" t="s">
        <v>55</v>
      </c>
      <c r="K109" s="18">
        <v>5</v>
      </c>
    </row>
    <row r="110" spans="10:11" x14ac:dyDescent="0.15">
      <c r="J110" s="14" t="s">
        <v>62</v>
      </c>
      <c r="K110" s="18">
        <v>6</v>
      </c>
    </row>
    <row r="111" spans="10:11" x14ac:dyDescent="0.15">
      <c r="J111" s="14" t="s">
        <v>67</v>
      </c>
      <c r="K111" s="18">
        <v>7</v>
      </c>
    </row>
  </sheetData>
  <sheetProtection selectLockedCells="1" selectUnlockedCells="1"/>
  <mergeCells count="22">
    <mergeCell ref="AH1:AK1"/>
    <mergeCell ref="AU1:AX1"/>
    <mergeCell ref="BH1:BK1"/>
    <mergeCell ref="AL1:AO1"/>
    <mergeCell ref="AY1:BB1"/>
    <mergeCell ref="AQ1:AQ2"/>
    <mergeCell ref="AS1:AS2"/>
    <mergeCell ref="AT1:AT2"/>
    <mergeCell ref="BD1:BD2"/>
    <mergeCell ref="BF1:BF2"/>
    <mergeCell ref="BG1:BG2"/>
    <mergeCell ref="BL1:BO1"/>
    <mergeCell ref="BU1:BU2"/>
    <mergeCell ref="BW1:BW2"/>
    <mergeCell ref="BX1:BX2"/>
    <mergeCell ref="BY1:BY2"/>
    <mergeCell ref="AG1:AG2"/>
    <mergeCell ref="A1:A2"/>
    <mergeCell ref="I1:I2"/>
    <mergeCell ref="J1:J2"/>
    <mergeCell ref="AD1:AD2"/>
    <mergeCell ref="AF1:AF2"/>
  </mergeCells>
  <phoneticPr fontId="9"/>
  <dataValidations count="2">
    <dataValidation type="list" allowBlank="1" showInputMessage="1" sqref="BW3">
      <formula1>#REF!</formula1>
    </dataValidation>
    <dataValidation type="list" allowBlank="1" showInputMessage="1" sqref="BU3 J3 BD3 AD3 AQ3">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zoomScaleNormal="100" zoomScaleSheetLayoutView="85" workbookViewId="0"/>
  </sheetViews>
  <sheetFormatPr defaultRowHeight="13.5" x14ac:dyDescent="0.15"/>
  <cols>
    <col min="1" max="1" width="12.625" style="1" customWidth="1"/>
    <col min="2" max="6" width="9" style="1"/>
    <col min="7" max="7" width="9.5" style="1" bestFit="1" customWidth="1"/>
    <col min="8" max="16" width="9" style="1"/>
    <col min="17" max="17" width="11.5" style="1" customWidth="1"/>
    <col min="18" max="18" width="9" style="1"/>
    <col min="19" max="19" width="16.875" style="1" customWidth="1"/>
    <col min="20" max="29" width="9" style="1"/>
    <col min="30" max="30" width="11.875" style="1" customWidth="1"/>
    <col min="31" max="16384" width="9" style="1"/>
  </cols>
  <sheetData>
    <row r="1" spans="1:34" x14ac:dyDescent="0.15">
      <c r="A1" s="1" t="s">
        <v>163</v>
      </c>
      <c r="B1" s="1" t="s">
        <v>164</v>
      </c>
      <c r="C1" s="1" t="s">
        <v>165</v>
      </c>
      <c r="D1" s="1" t="s">
        <v>166</v>
      </c>
      <c r="E1" s="1" t="s">
        <v>167</v>
      </c>
      <c r="F1" s="1" t="s">
        <v>168</v>
      </c>
      <c r="G1" s="1" t="s">
        <v>169</v>
      </c>
      <c r="H1" s="1" t="s">
        <v>170</v>
      </c>
      <c r="I1" s="1" t="s">
        <v>171</v>
      </c>
      <c r="J1" s="1" t="s">
        <v>172</v>
      </c>
      <c r="K1" s="1" t="s">
        <v>173</v>
      </c>
      <c r="L1" s="1" t="s">
        <v>174</v>
      </c>
      <c r="M1" s="1" t="s">
        <v>175</v>
      </c>
      <c r="N1" s="1" t="s">
        <v>176</v>
      </c>
      <c r="O1" s="1" t="s">
        <v>178</v>
      </c>
      <c r="P1" s="1" t="s">
        <v>179</v>
      </c>
      <c r="Q1" s="1" t="s">
        <v>180</v>
      </c>
      <c r="R1" s="1" t="s">
        <v>181</v>
      </c>
      <c r="S1" s="1" t="s">
        <v>182</v>
      </c>
      <c r="T1" s="1" t="s">
        <v>183</v>
      </c>
      <c r="U1" t="s">
        <v>658</v>
      </c>
      <c r="V1" t="s">
        <v>659</v>
      </c>
      <c r="W1" t="s">
        <v>660</v>
      </c>
      <c r="X1" s="1" t="s">
        <v>184</v>
      </c>
      <c r="Y1" s="1" t="s">
        <v>187</v>
      </c>
      <c r="Z1" s="1" t="s">
        <v>188</v>
      </c>
      <c r="AA1" s="1" t="s">
        <v>191</v>
      </c>
      <c r="AB1" s="1" t="s">
        <v>192</v>
      </c>
      <c r="AC1" s="1" t="s">
        <v>195</v>
      </c>
      <c r="AD1" s="1" t="s">
        <v>196</v>
      </c>
      <c r="AE1" s="1" t="s">
        <v>468</v>
      </c>
      <c r="AF1" s="1" t="s">
        <v>469</v>
      </c>
      <c r="AG1" s="1" t="s">
        <v>199</v>
      </c>
      <c r="AH1" s="1" t="s">
        <v>203</v>
      </c>
    </row>
    <row r="2" spans="1:34" x14ac:dyDescent="0.15">
      <c r="A2" s="1" t="s">
        <v>204</v>
      </c>
      <c r="B2" s="1" t="s">
        <v>205</v>
      </c>
      <c r="C2" s="1" t="s">
        <v>205</v>
      </c>
      <c r="D2" s="1" t="s">
        <v>206</v>
      </c>
      <c r="E2" s="1" t="s">
        <v>206</v>
      </c>
      <c r="F2" s="1" t="s">
        <v>207</v>
      </c>
      <c r="G2" s="1" t="s">
        <v>208</v>
      </c>
      <c r="H2" s="1" t="s">
        <v>205</v>
      </c>
      <c r="I2" s="1" t="s">
        <v>205</v>
      </c>
      <c r="J2" s="1" t="s">
        <v>209</v>
      </c>
      <c r="K2" s="1" t="s">
        <v>205</v>
      </c>
      <c r="L2" s="1" t="s">
        <v>205</v>
      </c>
      <c r="M2" s="1" t="s">
        <v>205</v>
      </c>
      <c r="N2" s="1" t="s">
        <v>205</v>
      </c>
      <c r="O2" s="1" t="s">
        <v>204</v>
      </c>
      <c r="P2" s="1" t="s">
        <v>209</v>
      </c>
      <c r="Q2" s="1" t="s">
        <v>209</v>
      </c>
      <c r="R2" s="1" t="s">
        <v>210</v>
      </c>
      <c r="S2" s="1" t="s">
        <v>210</v>
      </c>
      <c r="T2" s="1" t="s">
        <v>210</v>
      </c>
      <c r="U2" s="1" t="s">
        <v>210</v>
      </c>
      <c r="V2" s="1" t="s">
        <v>210</v>
      </c>
      <c r="W2" s="1" t="s">
        <v>210</v>
      </c>
      <c r="X2" s="1" t="s">
        <v>211</v>
      </c>
      <c r="Y2" s="1" t="s">
        <v>212</v>
      </c>
      <c r="Z2" s="1" t="s">
        <v>211</v>
      </c>
      <c r="AA2" s="1" t="s">
        <v>212</v>
      </c>
      <c r="AB2" s="1" t="s">
        <v>211</v>
      </c>
      <c r="AC2" s="1" t="s">
        <v>212</v>
      </c>
      <c r="AD2" s="1" t="s">
        <v>205</v>
      </c>
      <c r="AE2" s="1" t="s">
        <v>205</v>
      </c>
      <c r="AF2" s="1" t="s">
        <v>205</v>
      </c>
      <c r="AG2" s="1" t="s">
        <v>213</v>
      </c>
      <c r="AH2" s="1" t="s">
        <v>205</v>
      </c>
    </row>
    <row r="3" spans="1:34" x14ac:dyDescent="0.15">
      <c r="A3" s="26">
        <f>CSV事前用!B3</f>
        <v>0</v>
      </c>
      <c r="B3" s="1">
        <f>CSV事前用!C3</f>
        <v>0</v>
      </c>
      <c r="C3" s="1">
        <f>CSV事前用!D3</f>
        <v>0</v>
      </c>
      <c r="D3" s="1">
        <f>CSV事前用!E3</f>
        <v>0</v>
      </c>
      <c r="E3" s="1">
        <f>CSV事前用!F3</f>
        <v>0</v>
      </c>
      <c r="F3" s="27" t="e">
        <f>CSV事前用!H3</f>
        <v>#VALUE!</v>
      </c>
      <c r="G3" s="28">
        <f>CSV事前用!K3</f>
        <v>2</v>
      </c>
      <c r="H3" s="28">
        <f>CSV事前用!L3</f>
        <v>0</v>
      </c>
      <c r="I3" s="28">
        <f>CSV事前用!M3</f>
        <v>0</v>
      </c>
      <c r="J3" s="28">
        <f>CSV事前用!N3</f>
        <v>0</v>
      </c>
      <c r="K3" s="28">
        <f>CSV事前用!P3</f>
        <v>27</v>
      </c>
      <c r="L3" s="28" t="str">
        <f>CSV事前用!Q3</f>
        <v>0</v>
      </c>
      <c r="M3" s="28" t="str">
        <f>CSV事前用!R3</f>
        <v/>
      </c>
      <c r="N3" s="28" t="str">
        <f>CSV事前用!S3</f>
        <v>線　駅　徒歩 分</v>
      </c>
      <c r="O3" s="29" t="e">
        <f>CSV事前用!U3</f>
        <v>#N/A</v>
      </c>
      <c r="P3" s="28">
        <f>CSV事前用!V3</f>
        <v>0</v>
      </c>
      <c r="Q3" s="28">
        <f>CSV事前用!W3</f>
        <v>0</v>
      </c>
      <c r="R3" s="28">
        <f>CSV事前用!X3</f>
        <v>0</v>
      </c>
      <c r="S3" s="51" t="str">
        <f>CSV事前用!Y3</f>
        <v/>
      </c>
      <c r="T3" s="51" t="str">
        <f>CSV事前用!Z3</f>
        <v/>
      </c>
      <c r="U3" s="51" t="str">
        <f>CSV事前用!AA3</f>
        <v/>
      </c>
      <c r="V3" s="51" t="str">
        <f>CSV事前用!AB3</f>
        <v/>
      </c>
      <c r="W3" s="51" t="str">
        <f>CSV事前用!AC3</f>
        <v/>
      </c>
      <c r="X3" s="28" t="e">
        <f>CSV事前用!AE3</f>
        <v>#N/A</v>
      </c>
      <c r="Y3" s="29" t="str">
        <f>CSV事前用!AP3</f>
        <v>0</v>
      </c>
      <c r="Z3" s="28" t="e">
        <f>CSV事前用!AR3</f>
        <v>#N/A</v>
      </c>
      <c r="AA3" s="29" t="e">
        <f>CSV事前用!BC3</f>
        <v>#N/A</v>
      </c>
      <c r="AB3" s="28" t="e">
        <f>CSV事前用!BE3</f>
        <v>#N/A</v>
      </c>
      <c r="AC3" s="29" t="e">
        <f>CSV事前用!BP3</f>
        <v>#N/A</v>
      </c>
      <c r="AD3" s="28" t="str">
        <f>CSV事前用!BR3</f>
        <v xml:space="preserve">
</v>
      </c>
      <c r="AE3" s="28">
        <f>CSV事前用!BS3</f>
        <v>0</v>
      </c>
      <c r="AF3" s="28" t="str">
        <f>CSV事前用!BT3</f>
        <v/>
      </c>
      <c r="AG3" s="28">
        <f>CSV事前用!BV3</f>
        <v>0</v>
      </c>
      <c r="AH3" s="28" t="str">
        <f>CSV事前用!BZ3</f>
        <v xml:space="preserve">相談主が大阪商工会議所会員の場合、初回３０分相談料から円割引き
（割引後の相談料等は士業へ直接お問い合わせください。）
</v>
      </c>
    </row>
    <row r="9" spans="1:34" x14ac:dyDescent="0.15">
      <c r="E9" s="27"/>
    </row>
  </sheetData>
  <sheetProtection selectLockedCells="1" selectUnlockedCells="1"/>
  <phoneticPr fontId="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
  <sheetViews>
    <sheetView zoomScaleNormal="100" workbookViewId="0"/>
  </sheetViews>
  <sheetFormatPr defaultRowHeight="13.5" x14ac:dyDescent="0.15"/>
  <cols>
    <col min="1" max="19" width="9" style="1"/>
    <col min="20" max="23" width="22.5" style="1" customWidth="1"/>
    <col min="24" max="16384" width="9" style="1"/>
  </cols>
  <sheetData>
    <row r="1" spans="1:49" x14ac:dyDescent="0.15">
      <c r="A1" s="1" t="s">
        <v>389</v>
      </c>
      <c r="B1" s="1" t="s">
        <v>587</v>
      </c>
      <c r="C1" s="1" t="s">
        <v>434</v>
      </c>
      <c r="D1" s="1" t="s">
        <v>435</v>
      </c>
      <c r="E1" s="1" t="s">
        <v>436</v>
      </c>
      <c r="F1" s="1" t="s">
        <v>437</v>
      </c>
      <c r="G1" s="1" t="s">
        <v>438</v>
      </c>
      <c r="H1" s="1" t="s">
        <v>439</v>
      </c>
      <c r="I1" s="1" t="s">
        <v>440</v>
      </c>
      <c r="J1" s="1" t="s">
        <v>441</v>
      </c>
      <c r="K1" s="1" t="s">
        <v>442</v>
      </c>
      <c r="L1" s="1" t="s">
        <v>443</v>
      </c>
      <c r="M1" s="1" t="s">
        <v>444</v>
      </c>
      <c r="N1" s="1" t="s">
        <v>445</v>
      </c>
      <c r="O1" s="1" t="s">
        <v>446</v>
      </c>
      <c r="P1" s="1" t="s">
        <v>447</v>
      </c>
      <c r="Q1" s="1" t="s">
        <v>448</v>
      </c>
      <c r="R1" s="1" t="s">
        <v>449</v>
      </c>
      <c r="S1" s="1" t="s">
        <v>450</v>
      </c>
      <c r="T1" s="1" t="s">
        <v>451</v>
      </c>
      <c r="U1" t="s">
        <v>658</v>
      </c>
      <c r="V1" t="s">
        <v>659</v>
      </c>
      <c r="W1" t="s">
        <v>660</v>
      </c>
      <c r="X1" s="1" t="s">
        <v>452</v>
      </c>
      <c r="Y1" s="1" t="s">
        <v>453</v>
      </c>
      <c r="Z1" s="1" t="s">
        <v>454</v>
      </c>
      <c r="AA1" s="1" t="s">
        <v>455</v>
      </c>
      <c r="AB1" s="1" t="s">
        <v>455</v>
      </c>
      <c r="AC1" s="1" t="s">
        <v>455</v>
      </c>
      <c r="AD1" s="1" t="s">
        <v>455</v>
      </c>
      <c r="AE1" s="1" t="s">
        <v>456</v>
      </c>
      <c r="AF1" s="1" t="s">
        <v>457</v>
      </c>
      <c r="AG1" s="1" t="s">
        <v>458</v>
      </c>
      <c r="AH1" s="1" t="s">
        <v>459</v>
      </c>
      <c r="AI1" s="1" t="s">
        <v>459</v>
      </c>
      <c r="AJ1" s="1" t="s">
        <v>459</v>
      </c>
      <c r="AK1" s="1" t="s">
        <v>459</v>
      </c>
      <c r="AL1" s="1" t="s">
        <v>460</v>
      </c>
      <c r="AM1" s="1" t="s">
        <v>461</v>
      </c>
      <c r="AN1" s="1" t="s">
        <v>462</v>
      </c>
      <c r="AO1" s="1" t="s">
        <v>463</v>
      </c>
      <c r="AP1" s="1" t="s">
        <v>463</v>
      </c>
      <c r="AQ1" s="1" t="s">
        <v>463</v>
      </c>
      <c r="AR1" s="1" t="s">
        <v>463</v>
      </c>
      <c r="AS1" s="1" t="s">
        <v>464</v>
      </c>
      <c r="AT1" s="1" t="s">
        <v>465</v>
      </c>
      <c r="AU1" s="1" t="s">
        <v>466</v>
      </c>
      <c r="AV1" s="1" t="s">
        <v>467</v>
      </c>
      <c r="AW1" s="1" t="s">
        <v>471</v>
      </c>
    </row>
    <row r="2" spans="1:49" x14ac:dyDescent="0.15">
      <c r="B2" s="30" t="s">
        <v>390</v>
      </c>
      <c r="C2" s="30" t="s">
        <v>391</v>
      </c>
      <c r="D2" s="30" t="s">
        <v>392</v>
      </c>
      <c r="E2" s="30" t="s">
        <v>393</v>
      </c>
      <c r="F2" s="30" t="s">
        <v>394</v>
      </c>
      <c r="G2" s="30" t="s">
        <v>395</v>
      </c>
      <c r="H2" s="30" t="s">
        <v>396</v>
      </c>
      <c r="I2" s="30" t="s">
        <v>397</v>
      </c>
      <c r="J2" s="30" t="s">
        <v>398</v>
      </c>
      <c r="K2" s="30" t="s">
        <v>399</v>
      </c>
      <c r="L2" s="30" t="s">
        <v>400</v>
      </c>
      <c r="M2" s="30" t="s">
        <v>401</v>
      </c>
      <c r="N2" s="30" t="s">
        <v>402</v>
      </c>
      <c r="O2" s="30" t="s">
        <v>403</v>
      </c>
      <c r="P2" s="30" t="s">
        <v>404</v>
      </c>
      <c r="Q2" s="30" t="s">
        <v>405</v>
      </c>
      <c r="R2" s="30" t="s">
        <v>406</v>
      </c>
      <c r="S2" s="30" t="s">
        <v>407</v>
      </c>
      <c r="T2" s="30" t="s">
        <v>408</v>
      </c>
      <c r="U2" s="30" t="s">
        <v>409</v>
      </c>
      <c r="V2" s="30" t="s">
        <v>410</v>
      </c>
      <c r="W2" s="30" t="s">
        <v>411</v>
      </c>
      <c r="X2" s="30" t="s">
        <v>412</v>
      </c>
      <c r="Y2" s="30" t="s">
        <v>413</v>
      </c>
      <c r="Z2" s="30" t="s">
        <v>414</v>
      </c>
      <c r="AA2" s="30" t="s">
        <v>415</v>
      </c>
      <c r="AB2" s="30" t="s">
        <v>416</v>
      </c>
      <c r="AC2" s="30" t="s">
        <v>417</v>
      </c>
      <c r="AD2" s="30" t="s">
        <v>418</v>
      </c>
      <c r="AE2" s="30" t="s">
        <v>419</v>
      </c>
      <c r="AF2" s="30" t="s">
        <v>420</v>
      </c>
      <c r="AG2" s="30" t="s">
        <v>421</v>
      </c>
      <c r="AH2" s="30" t="s">
        <v>422</v>
      </c>
      <c r="AI2" s="30" t="s">
        <v>423</v>
      </c>
      <c r="AJ2" s="30" t="s">
        <v>424</v>
      </c>
      <c r="AK2" s="30" t="s">
        <v>425</v>
      </c>
      <c r="AL2" s="30" t="s">
        <v>426</v>
      </c>
      <c r="AM2" s="30" t="s">
        <v>427</v>
      </c>
      <c r="AN2" s="30" t="s">
        <v>428</v>
      </c>
      <c r="AO2" s="30" t="s">
        <v>429</v>
      </c>
      <c r="AP2" s="30" t="s">
        <v>430</v>
      </c>
      <c r="AQ2" s="30" t="s">
        <v>431</v>
      </c>
      <c r="AR2" s="30" t="s">
        <v>432</v>
      </c>
      <c r="AS2" s="30" t="s">
        <v>433</v>
      </c>
      <c r="AT2" s="30" t="s">
        <v>472</v>
      </c>
      <c r="AU2" s="30" t="s">
        <v>661</v>
      </c>
      <c r="AV2" s="30" t="s">
        <v>662</v>
      </c>
      <c r="AW2" s="30" t="s">
        <v>663</v>
      </c>
    </row>
    <row r="3" spans="1:49" x14ac:dyDescent="0.15">
      <c r="A3" s="28">
        <f>CSV事前用!X3</f>
        <v>0</v>
      </c>
      <c r="B3" s="1">
        <f>CSV事前用!C3</f>
        <v>0</v>
      </c>
      <c r="C3" s="1">
        <f>CSV事前用!D3</f>
        <v>0</v>
      </c>
      <c r="D3" s="1">
        <f>CSV事前用!E3</f>
        <v>0</v>
      </c>
      <c r="E3" s="1">
        <f>CSV事前用!F3</f>
        <v>0</v>
      </c>
      <c r="F3" s="27" t="e">
        <f>CSV事前用!H3</f>
        <v>#VALUE!</v>
      </c>
      <c r="G3" s="1" t="str">
        <f>CSV事前用!I3</f>
        <v/>
      </c>
      <c r="H3" s="28">
        <f>CSV事前用!L3</f>
        <v>0</v>
      </c>
      <c r="I3" s="28">
        <f>CSV事前用!M3</f>
        <v>0</v>
      </c>
      <c r="J3" s="28">
        <f>CSV事前用!J3</f>
        <v>0</v>
      </c>
      <c r="K3" s="28">
        <f>CSV事前用!N3</f>
        <v>0</v>
      </c>
      <c r="L3" s="28">
        <f>CSV事前用!O3</f>
        <v>0</v>
      </c>
      <c r="M3" s="28" t="str">
        <f>CSV事前用!Q3</f>
        <v>0</v>
      </c>
      <c r="N3" s="28" t="str">
        <f>CSV事前用!R3</f>
        <v/>
      </c>
      <c r="O3" s="28" t="str">
        <f>CSV事前用!S3</f>
        <v>線　駅　徒歩 分</v>
      </c>
      <c r="P3" s="28">
        <f>CSV事前用!V3</f>
        <v>0</v>
      </c>
      <c r="Q3" s="28">
        <f>CSV事前用!W3</f>
        <v>0</v>
      </c>
      <c r="R3" s="28">
        <f>CSV事前用!X3</f>
        <v>0</v>
      </c>
      <c r="S3" s="28" t="str">
        <f>CSV事前用!Y3</f>
        <v/>
      </c>
      <c r="T3" s="28" t="str">
        <f>CSV事前用!Z3</f>
        <v/>
      </c>
      <c r="U3" s="28" t="str">
        <f>CSV事前用!AA3</f>
        <v/>
      </c>
      <c r="V3" s="28" t="str">
        <f>CSV事前用!AB3</f>
        <v/>
      </c>
      <c r="W3" s="28" t="str">
        <f>CSV事前用!AC3</f>
        <v/>
      </c>
      <c r="X3" s="28">
        <f>CSV事前用!AD3</f>
        <v>0</v>
      </c>
      <c r="Y3" s="28">
        <f>CSV事前用!AF3</f>
        <v>0</v>
      </c>
      <c r="Z3" s="28">
        <f>CSV事前用!AG3</f>
        <v>0</v>
      </c>
      <c r="AA3" s="28">
        <f>CSV事前用!AH3</f>
        <v>0</v>
      </c>
      <c r="AB3" s="28">
        <f>CSV事前用!AI3</f>
        <v>0</v>
      </c>
      <c r="AC3" s="28">
        <f>CSV事前用!AJ3</f>
        <v>0</v>
      </c>
      <c r="AD3" s="28">
        <f>CSV事前用!AK3</f>
        <v>0</v>
      </c>
      <c r="AE3" s="28">
        <f>CSV事前用!AQ3</f>
        <v>0</v>
      </c>
      <c r="AF3" s="28">
        <f>CSV事前用!AS3</f>
        <v>0</v>
      </c>
      <c r="AG3" s="28">
        <f>CSV事前用!AT3</f>
        <v>0</v>
      </c>
      <c r="AH3" s="28">
        <f>CSV事前用!AU3</f>
        <v>0</v>
      </c>
      <c r="AI3" s="28">
        <f>CSV事前用!AV3</f>
        <v>0</v>
      </c>
      <c r="AJ3" s="28">
        <f>CSV事前用!AW3</f>
        <v>0</v>
      </c>
      <c r="AK3" s="28">
        <f>CSV事前用!AX3</f>
        <v>0</v>
      </c>
      <c r="AL3" s="28">
        <f>CSV事前用!BD3</f>
        <v>0</v>
      </c>
      <c r="AM3" s="28">
        <f>CSV事前用!BF3</f>
        <v>0</v>
      </c>
      <c r="AN3" s="28">
        <f>CSV事前用!BG3</f>
        <v>0</v>
      </c>
      <c r="AO3" s="28">
        <f>CSV事前用!BH3</f>
        <v>0</v>
      </c>
      <c r="AP3" s="28">
        <f>CSV事前用!BI3</f>
        <v>0</v>
      </c>
      <c r="AQ3" s="28">
        <f>CSV事前用!BJ3</f>
        <v>0</v>
      </c>
      <c r="AR3" s="28">
        <f>CSV事前用!BK3</f>
        <v>0</v>
      </c>
      <c r="AS3" s="28">
        <f>CSV事前用!BU3</f>
        <v>0</v>
      </c>
      <c r="AT3" s="31" t="str">
        <f>CSV事前用!BW3</f>
        <v/>
      </c>
      <c r="AU3" s="28">
        <f>CSV事前用!BS3</f>
        <v>0</v>
      </c>
      <c r="AV3" s="28" t="str">
        <f>CSV事前用!BT3</f>
        <v/>
      </c>
      <c r="AW3" s="1">
        <f>CSV事前用!A3</f>
        <v>0</v>
      </c>
    </row>
  </sheetData>
  <sheetProtection selectLockedCells="1" selectUnlockedCells="1"/>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Sheet1</vt:lpstr>
      <vt:lpstr>CSV事前用</vt:lpstr>
      <vt:lpstr>CSV投入用</vt:lpstr>
      <vt:lpstr>リマインドメール用</vt:lpstr>
      <vt:lpstr>CSV事前用!Print_Area</vt:lpstr>
      <vt:lpstr>Sheet1!Print_Area</vt:lpstr>
      <vt:lpstr>公認会計士</vt:lpstr>
      <vt:lpstr>行政書士</vt:lpstr>
      <vt:lpstr>司法書士</vt:lpstr>
      <vt:lpstr>士業</vt:lpstr>
      <vt:lpstr>社会保険労務士</vt:lpstr>
      <vt:lpstr>税理士</vt:lpstr>
      <vt:lpstr>中小企業診断士</vt:lpstr>
      <vt:lpstr>土地家屋調査士</vt:lpstr>
      <vt:lpstr>不動産鑑定士</vt:lpstr>
      <vt:lpstr>弁護士</vt:lpstr>
      <vt:lpstr>弁理士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etcetc</dc:creator>
  <cp:lastModifiedBy>易木　森宏</cp:lastModifiedBy>
  <cp:lastPrinted>2020-08-17T08:02:44Z</cp:lastPrinted>
  <dcterms:created xsi:type="dcterms:W3CDTF">2013-04-01T04:11:33Z</dcterms:created>
  <dcterms:modified xsi:type="dcterms:W3CDTF">2021-05-21T02:15:39Z</dcterms:modified>
</cp:coreProperties>
</file>